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showInkAnnotation="0" codeName="ThisWorkbook"/>
  <mc:AlternateContent xmlns:mc="http://schemas.openxmlformats.org/markup-compatibility/2006">
    <mc:Choice Requires="x15">
      <x15ac:absPath xmlns:x15ac="http://schemas.microsoft.com/office/spreadsheetml/2010/11/ac" url="C:\Users\Administrator\Desktop\PDCA\"/>
    </mc:Choice>
  </mc:AlternateContent>
  <xr:revisionPtr revIDLastSave="0" documentId="8_{440D5E62-4414-4F70-A72D-FD23829A21E8}" xr6:coauthVersionLast="47" xr6:coauthVersionMax="47" xr10:uidLastSave="{00000000-0000-0000-0000-000000000000}"/>
  <bookViews>
    <workbookView xWindow="28692" yWindow="-108" windowWidth="29016" windowHeight="15816" tabRatio="546" xr2:uid="{00000000-000D-0000-FFFF-FFFF00000000}"/>
  </bookViews>
  <sheets>
    <sheet name="PDCA" sheetId="52" r:id="rId1"/>
    <sheet name="Comments" sheetId="55" r:id="rId2"/>
    <sheet name="Instruction" sheetId="54" r:id="rId3"/>
    <sheet name="Source" sheetId="53" state="hidden" r:id="rId4"/>
  </sheets>
  <externalReferences>
    <externalReference r:id="rId5"/>
  </externalReferences>
  <definedNames>
    <definedName name="_xlnm._FilterDatabase" localSheetId="0" hidden="1">PDCA!$A$12:$X$52</definedName>
    <definedName name="Checked">CheckedTab[Checked:]</definedName>
    <definedName name="HTML_CodePage" hidden="1">1252</definedName>
    <definedName name="HTML_Control" localSheetId="0" hidden="1">{"'Verr-enseig-ex'!$M$22:$M$23"}</definedName>
    <definedName name="HTML_Control" hidden="1">{"'Verr-enseig-ex'!$M$22:$M$23"}</definedName>
    <definedName name="HTML_Description" hidden="1">""</definedName>
    <definedName name="HTML_Email" hidden="1">""</definedName>
    <definedName name="HTML_Header" hidden="1">"Verr-enseig-ex"</definedName>
    <definedName name="HTML_LastUpdate" hidden="1">"28/07/99"</definedName>
    <definedName name="HTML_LineAfter" hidden="1">FALSE</definedName>
    <definedName name="HTML_LineBefore" hidden="1">FALSE</definedName>
    <definedName name="HTML_Name" hidden="1">"Lee H. Troup"</definedName>
    <definedName name="HTML_OBDlg2" hidden="1">TRUE</definedName>
    <definedName name="HTML_OBDlg4" hidden="1">TRUE</definedName>
    <definedName name="HTML_OS" hidden="1">0</definedName>
    <definedName name="HTML_PathFile" hidden="1">"C:\Mes documents\MonHTML.htm"</definedName>
    <definedName name="HTML_Title" hidden="1">"Problem-solving"</definedName>
    <definedName name="IssueType">IssueTypeTab[Issue Type:]</definedName>
    <definedName name="Lang">LangTab[languages:]</definedName>
    <definedName name="Pays">PaysTab[Who Pays:]</definedName>
    <definedName name="_xlnm.Print_Titles" localSheetId="0">PDCA!$6:$12</definedName>
    <definedName name="Resp">RespTab[Verantwortlich:]</definedName>
    <definedName name="Status">StatusTab[Status:]</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3" i="53" l="1"/>
  <c r="AT24" i="53"/>
  <c r="AT35" i="53"/>
  <c r="AT46" i="53"/>
  <c r="AT57" i="53"/>
  <c r="AQ57" i="53"/>
  <c r="AN57" i="53"/>
  <c r="AK57" i="53"/>
  <c r="AH57" i="53"/>
  <c r="AE57" i="53"/>
  <c r="AB57" i="53"/>
  <c r="AB46" i="53"/>
  <c r="AE46" i="53"/>
  <c r="AH46" i="53"/>
  <c r="AK46" i="53"/>
  <c r="AN46" i="53"/>
  <c r="AQ46" i="53"/>
  <c r="AQ35" i="53"/>
  <c r="AN35" i="53"/>
  <c r="AK35" i="53"/>
  <c r="AH35" i="53"/>
  <c r="AE35" i="53"/>
  <c r="AB35" i="53"/>
  <c r="AB24" i="53"/>
  <c r="AE24" i="53"/>
  <c r="AH24" i="53"/>
  <c r="AK24" i="53"/>
  <c r="AN24" i="53"/>
  <c r="AQ24" i="53"/>
  <c r="AQ13" i="53"/>
  <c r="AN13" i="53"/>
  <c r="AK13" i="53" l="1"/>
  <c r="AH13" i="53"/>
  <c r="AE13" i="53" l="1"/>
  <c r="AB13" i="53"/>
  <c r="AB23" i="53"/>
  <c r="AE23" i="53"/>
  <c r="AH23" i="53"/>
  <c r="AK23" i="53"/>
  <c r="AN23" i="53"/>
  <c r="AQ23" i="53"/>
  <c r="AT23" i="53"/>
  <c r="H7" i="53" l="1"/>
  <c r="AA51" i="52" l="1"/>
  <c r="AA50" i="52"/>
  <c r="AA49" i="52"/>
  <c r="AA47" i="52"/>
  <c r="AA46" i="52"/>
  <c r="AA45" i="52"/>
  <c r="AA43" i="52"/>
  <c r="AA42" i="52"/>
  <c r="AA41" i="52"/>
  <c r="AA39" i="52"/>
  <c r="AA38" i="52"/>
  <c r="AA37" i="52"/>
  <c r="AA35" i="52"/>
  <c r="AA34" i="52"/>
  <c r="AA33" i="52"/>
  <c r="AA31" i="52"/>
  <c r="AA30" i="52"/>
  <c r="AA29" i="52"/>
  <c r="AA27" i="52"/>
  <c r="AA26" i="52"/>
  <c r="AA25" i="52"/>
  <c r="AA23" i="52"/>
  <c r="AA22" i="52"/>
  <c r="AA21" i="52"/>
  <c r="AA19" i="52"/>
  <c r="AA18" i="52"/>
  <c r="AA17" i="52"/>
  <c r="AA15" i="52"/>
  <c r="AA14" i="52"/>
  <c r="AA13" i="52"/>
  <c r="AB56" i="53"/>
  <c r="AB55" i="53"/>
  <c r="AB54" i="53"/>
  <c r="AB53" i="53"/>
  <c r="AB52" i="53"/>
  <c r="AB51" i="53"/>
  <c r="AB50" i="53"/>
  <c r="AB45" i="53"/>
  <c r="AB44" i="53"/>
  <c r="AB43" i="53"/>
  <c r="AB42" i="53"/>
  <c r="AB41" i="53"/>
  <c r="AB40" i="53"/>
  <c r="AB39" i="53"/>
  <c r="AB34" i="53"/>
  <c r="AB33" i="53"/>
  <c r="AB32" i="53"/>
  <c r="AB31" i="53"/>
  <c r="AB30" i="53"/>
  <c r="AB29" i="53"/>
  <c r="AB28" i="53"/>
  <c r="AB22" i="53"/>
  <c r="AB21" i="53"/>
  <c r="AB20" i="53"/>
  <c r="AB19" i="53"/>
  <c r="AB18" i="53"/>
  <c r="AB17" i="53"/>
  <c r="AB12" i="53"/>
  <c r="AB11" i="53"/>
  <c r="AB10" i="53"/>
  <c r="AB9" i="53"/>
  <c r="AB8" i="53"/>
  <c r="AB7" i="53"/>
  <c r="AB6" i="53"/>
  <c r="AE56" i="53"/>
  <c r="AE55" i="53"/>
  <c r="AE54" i="53"/>
  <c r="AE53" i="53"/>
  <c r="AE52" i="53"/>
  <c r="V12" i="52" s="1"/>
  <c r="AE51" i="53"/>
  <c r="AE50" i="53"/>
  <c r="AE45" i="53"/>
  <c r="AE44" i="53"/>
  <c r="AE43" i="53"/>
  <c r="AE42" i="53"/>
  <c r="AE41" i="53"/>
  <c r="AE40" i="53"/>
  <c r="AE39" i="53"/>
  <c r="AE34" i="53"/>
  <c r="AE33" i="53"/>
  <c r="AE32" i="53"/>
  <c r="AE31" i="53"/>
  <c r="AE30" i="53"/>
  <c r="AE29" i="53"/>
  <c r="AE28" i="53"/>
  <c r="AE22" i="53"/>
  <c r="AE21" i="53"/>
  <c r="AE20" i="53"/>
  <c r="AE19" i="53"/>
  <c r="AE18" i="53"/>
  <c r="AE17" i="53"/>
  <c r="AE12" i="53"/>
  <c r="AE11" i="53"/>
  <c r="AE10" i="53"/>
  <c r="AE9" i="53"/>
  <c r="AE8" i="53"/>
  <c r="R12" i="52" s="1"/>
  <c r="AE7" i="53"/>
  <c r="AE6" i="53"/>
  <c r="AH56" i="53"/>
  <c r="AH55" i="53"/>
  <c r="AH54" i="53"/>
  <c r="AH53" i="53"/>
  <c r="AH52" i="53"/>
  <c r="AH51" i="53"/>
  <c r="AH50" i="53"/>
  <c r="AH45" i="53"/>
  <c r="AH44" i="53"/>
  <c r="AH43" i="53"/>
  <c r="AH42" i="53"/>
  <c r="AH41" i="53"/>
  <c r="AH40" i="53"/>
  <c r="AH39" i="53"/>
  <c r="AH34" i="53"/>
  <c r="AH33" i="53"/>
  <c r="AH32" i="53"/>
  <c r="AH31" i="53"/>
  <c r="AH30" i="53"/>
  <c r="AH29" i="53"/>
  <c r="AH28" i="53"/>
  <c r="AH22" i="53"/>
  <c r="AH21" i="53"/>
  <c r="AH20" i="53"/>
  <c r="AH19" i="53"/>
  <c r="AH18" i="53"/>
  <c r="AH17" i="53"/>
  <c r="AH12" i="53"/>
  <c r="AH11" i="53"/>
  <c r="AH10" i="53"/>
  <c r="AH9" i="53"/>
  <c r="AH8" i="53"/>
  <c r="AH7" i="53"/>
  <c r="AH6" i="53"/>
  <c r="AK56" i="53"/>
  <c r="AK55" i="53"/>
  <c r="AK54" i="53"/>
  <c r="AK53" i="53"/>
  <c r="AK52" i="53"/>
  <c r="AK51" i="53"/>
  <c r="AK50" i="53"/>
  <c r="AK45" i="53"/>
  <c r="AK44" i="53"/>
  <c r="AK43" i="53"/>
  <c r="AK42" i="53"/>
  <c r="AK41" i="53"/>
  <c r="AK40" i="53"/>
  <c r="AK39" i="53"/>
  <c r="AK34" i="53"/>
  <c r="AK33" i="53"/>
  <c r="AK32" i="53"/>
  <c r="AK31" i="53"/>
  <c r="AK30" i="53"/>
  <c r="AK29" i="53"/>
  <c r="AK28" i="53"/>
  <c r="AK22" i="53"/>
  <c r="AK21" i="53"/>
  <c r="AK20" i="53"/>
  <c r="AK19" i="53"/>
  <c r="AK18" i="53"/>
  <c r="AK17" i="53"/>
  <c r="AK12" i="53"/>
  <c r="AK11" i="53"/>
  <c r="AK10" i="53"/>
  <c r="AK9" i="53"/>
  <c r="AK8" i="53"/>
  <c r="AK7" i="53"/>
  <c r="AK6" i="53"/>
  <c r="AN56" i="53"/>
  <c r="AN55" i="53"/>
  <c r="AN54" i="53"/>
  <c r="AN53" i="53"/>
  <c r="AN52" i="53"/>
  <c r="AN51" i="53"/>
  <c r="AN50" i="53"/>
  <c r="AN45" i="53"/>
  <c r="AN34" i="53"/>
  <c r="AN12" i="53"/>
  <c r="AQ12" i="53"/>
  <c r="AQ34" i="53"/>
  <c r="AQ45" i="53"/>
  <c r="AQ56" i="53"/>
  <c r="AT56" i="53"/>
  <c r="AT45" i="53"/>
  <c r="AT34" i="53"/>
  <c r="AT12" i="53"/>
  <c r="AN44" i="53"/>
  <c r="AN43" i="53"/>
  <c r="AN42" i="53"/>
  <c r="AN41" i="53"/>
  <c r="AN40" i="53"/>
  <c r="AN39" i="53"/>
  <c r="AN33" i="53"/>
  <c r="AN32" i="53"/>
  <c r="AN31" i="53"/>
  <c r="AN30" i="53"/>
  <c r="AN29" i="53"/>
  <c r="AN28" i="53"/>
  <c r="AN22" i="53"/>
  <c r="AN21" i="53"/>
  <c r="AN20" i="53"/>
  <c r="AN19" i="53"/>
  <c r="AN18" i="53"/>
  <c r="AN17" i="53"/>
  <c r="AN11" i="53"/>
  <c r="AN10" i="53"/>
  <c r="AN9" i="53"/>
  <c r="AN8" i="53"/>
  <c r="AN7" i="53"/>
  <c r="AN6" i="53"/>
  <c r="AQ55" i="53"/>
  <c r="AQ54" i="53"/>
  <c r="AQ53" i="53"/>
  <c r="AQ52" i="53"/>
  <c r="AQ51" i="53"/>
  <c r="H9" i="52" s="1"/>
  <c r="AQ50" i="53"/>
  <c r="AQ44" i="53"/>
  <c r="AQ43" i="53"/>
  <c r="AQ42" i="53"/>
  <c r="AQ41" i="53"/>
  <c r="AQ40" i="53"/>
  <c r="AQ39" i="53"/>
  <c r="AQ33" i="53"/>
  <c r="AQ32" i="53"/>
  <c r="AQ31" i="53"/>
  <c r="AQ30" i="53"/>
  <c r="AQ29" i="53"/>
  <c r="AQ28" i="53"/>
  <c r="AQ22" i="53"/>
  <c r="AQ21" i="53"/>
  <c r="AQ20" i="53"/>
  <c r="AQ19" i="53"/>
  <c r="AQ18" i="53"/>
  <c r="AQ17" i="53"/>
  <c r="AQ11" i="53"/>
  <c r="AQ10" i="53"/>
  <c r="AQ9" i="53"/>
  <c r="AQ8" i="53"/>
  <c r="AQ7" i="53"/>
  <c r="AQ6" i="53"/>
  <c r="AT55" i="53"/>
  <c r="AT54" i="53"/>
  <c r="AT53" i="53"/>
  <c r="AT52" i="53"/>
  <c r="AT51" i="53"/>
  <c r="AT50" i="53"/>
  <c r="AT44" i="53"/>
  <c r="AT43" i="53"/>
  <c r="AT42" i="53"/>
  <c r="AT41" i="53"/>
  <c r="AT40" i="53"/>
  <c r="AT39" i="53"/>
  <c r="AT33" i="53"/>
  <c r="AT32" i="53"/>
  <c r="AT31" i="53"/>
  <c r="AT30" i="53"/>
  <c r="AT29" i="53"/>
  <c r="AT28" i="53"/>
  <c r="AT22" i="53"/>
  <c r="AT21" i="53"/>
  <c r="AT20" i="53"/>
  <c r="AT19" i="53"/>
  <c r="AT18" i="53"/>
  <c r="B6" i="52" s="1"/>
  <c r="AT17" i="53"/>
  <c r="AT11" i="53"/>
  <c r="AT10" i="53"/>
  <c r="AT9" i="53"/>
  <c r="AT8" i="53"/>
  <c r="AT7" i="53"/>
  <c r="AT6" i="53"/>
  <c r="AA12" i="52" l="1"/>
  <c r="W1" i="52"/>
  <c r="B12" i="52"/>
  <c r="W12" i="52"/>
  <c r="X12" i="52"/>
  <c r="T12" i="52"/>
  <c r="AA11" i="52"/>
  <c r="S12" i="52"/>
  <c r="B7" i="52"/>
  <c r="H10" i="52"/>
  <c r="C12" i="52"/>
  <c r="C10" i="52"/>
  <c r="Q7" i="52"/>
  <c r="X6" i="52"/>
  <c r="B9" i="52"/>
  <c r="H11" i="52"/>
  <c r="N9" i="52"/>
  <c r="F12" i="52"/>
  <c r="C9" i="52"/>
  <c r="O6" i="52"/>
  <c r="N12" i="52"/>
  <c r="L12" i="52"/>
  <c r="E2" i="52"/>
  <c r="F9" i="52"/>
  <c r="R10" i="52"/>
  <c r="C11" i="52"/>
  <c r="U12" i="52"/>
  <c r="R11" i="52"/>
  <c r="R9" i="52"/>
  <c r="H7" i="52"/>
  <c r="H12" i="52"/>
  <c r="J3" i="53"/>
  <c r="C4" i="55"/>
  <c r="I7" i="52"/>
  <c r="Z13" i="52"/>
  <c r="Z49" i="52" l="1"/>
  <c r="Z45" i="52"/>
  <c r="Z41" i="52"/>
  <c r="Z37" i="52"/>
  <c r="Z33" i="52"/>
  <c r="Z29" i="52"/>
  <c r="Z25" i="52"/>
  <c r="Z21" i="52"/>
  <c r="Z17" i="52"/>
  <c r="Y49" i="52"/>
  <c r="Y45" i="52"/>
  <c r="Y41" i="52"/>
  <c r="Y37" i="52"/>
  <c r="Y33" i="52"/>
  <c r="Y17" i="52"/>
  <c r="J11" i="52" l="1"/>
  <c r="J10" i="52"/>
  <c r="J9" i="52"/>
  <c r="X7" i="52" l="1"/>
  <c r="Y25" i="52" l="1"/>
  <c r="Y29" i="52"/>
  <c r="Y13" i="52"/>
  <c r="Y21" i="52"/>
  <c r="AB12" i="52"/>
  <c r="F8" i="53" l="1"/>
  <c r="D8" i="53"/>
  <c r="B8" i="53" l="1"/>
  <c r="U49" i="52" l="1"/>
  <c r="U45" i="52"/>
  <c r="E11" i="52"/>
  <c r="E10" i="52"/>
  <c r="E9" i="52"/>
  <c r="U41" i="52" l="1"/>
  <c r="U33" i="52"/>
  <c r="U17" i="52"/>
  <c r="U37" i="52"/>
  <c r="S11" i="52" l="1"/>
  <c r="S9" i="52"/>
  <c r="S10"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Rene Kiesewetter</author>
    <author>Administrator</author>
  </authors>
  <commentList>
    <comment ref="AC1" authorId="0" shapeId="0" xr:uid="{00000000-0006-0000-0000-000001000000}">
      <text>
        <r>
          <rPr>
            <b/>
            <sz val="9"/>
            <color indexed="81"/>
            <rFont val="Segoe UI"/>
            <family val="2"/>
          </rPr>
          <t>Bildrechte liegen bei Wikipedia</t>
        </r>
      </text>
    </comment>
    <comment ref="A12" authorId="0" shapeId="0" xr:uid="{00000000-0006-0000-0000-000002000000}">
      <text>
        <r>
          <rPr>
            <b/>
            <sz val="9"/>
            <color indexed="81"/>
            <rFont val="Segoe UI"/>
            <family val="2"/>
          </rPr>
          <t xml:space="preserve">sequential number of the case
</t>
        </r>
        <r>
          <rPr>
            <b/>
            <sz val="11"/>
            <color indexed="81"/>
            <rFont val="Segoe UI"/>
            <family val="2"/>
          </rPr>
          <t>问题编号</t>
        </r>
        <r>
          <rPr>
            <b/>
            <sz val="9"/>
            <color indexed="81"/>
            <rFont val="Segoe UI"/>
            <family val="2"/>
          </rPr>
          <t xml:space="preserve">
Problem Nummer</t>
        </r>
        <r>
          <rPr>
            <sz val="9"/>
            <color indexed="81"/>
            <rFont val="Segoe UI"/>
            <family val="2"/>
          </rPr>
          <t xml:space="preserve">
</t>
        </r>
      </text>
    </comment>
    <comment ref="B12" authorId="1" shapeId="0" xr:uid="{B37DD312-0AFF-420C-BE1D-A994E55FC0D4}">
      <text>
        <r>
          <rPr>
            <b/>
            <sz val="9"/>
            <color indexed="81"/>
            <rFont val="Tahoma"/>
            <family val="2"/>
          </rPr>
          <t xml:space="preserve">date of first entry 
</t>
        </r>
        <r>
          <rPr>
            <b/>
            <sz val="11"/>
            <color indexed="81"/>
            <rFont val="宋体"/>
            <family val="3"/>
            <charset val="134"/>
          </rPr>
          <t>第一条记录的日期</t>
        </r>
        <r>
          <rPr>
            <b/>
            <sz val="9"/>
            <color indexed="81"/>
            <rFont val="Tahoma"/>
            <family val="2"/>
          </rPr>
          <t xml:space="preserve">
Datum des ersten Eintrag</t>
        </r>
      </text>
    </comment>
    <comment ref="C12" authorId="0" shapeId="0" xr:uid="{00000000-0006-0000-0000-000003000000}">
      <text>
        <r>
          <rPr>
            <b/>
            <sz val="9"/>
            <color indexed="81"/>
            <rFont val="Segoe UI"/>
            <family val="2"/>
          </rPr>
          <t xml:space="preserve">Serial number of the machine(s)
</t>
        </r>
        <r>
          <rPr>
            <b/>
            <sz val="14"/>
            <color indexed="81"/>
            <rFont val="Segoe UI"/>
            <family val="2"/>
          </rPr>
          <t>机器的序列号</t>
        </r>
        <r>
          <rPr>
            <b/>
            <sz val="9"/>
            <color indexed="81"/>
            <rFont val="Segoe UI"/>
            <family val="2"/>
          </rPr>
          <t xml:space="preserve">
Seriennummer der Maschine(n)</t>
        </r>
      </text>
    </comment>
    <comment ref="F12" authorId="0" shapeId="0" xr:uid="{00000000-0006-0000-0000-000004000000}">
      <text>
        <r>
          <rPr>
            <b/>
            <sz val="9"/>
            <color indexed="81"/>
            <rFont val="Segoe UI"/>
            <family val="2"/>
          </rPr>
          <t xml:space="preserve">Type of problem. Electrical, Mechanical etc.
</t>
        </r>
        <r>
          <rPr>
            <b/>
            <sz val="12"/>
            <color indexed="81"/>
            <rFont val="Segoe UI"/>
            <family val="2"/>
          </rPr>
          <t xml:space="preserve">问题的类型。电气、机械等。
</t>
        </r>
        <r>
          <rPr>
            <b/>
            <sz val="9"/>
            <color indexed="81"/>
            <rFont val="Segoe UI"/>
            <family val="2"/>
          </rPr>
          <t xml:space="preserve">
Art des Problems. Elektrisch, Mechanisch etc.</t>
        </r>
      </text>
    </comment>
    <comment ref="H12" authorId="0" shapeId="0" xr:uid="{00000000-0006-0000-0000-000005000000}">
      <text>
        <r>
          <rPr>
            <b/>
            <sz val="9"/>
            <color indexed="81"/>
            <rFont val="Segoe UI"/>
            <family val="2"/>
          </rPr>
          <t xml:space="preserve">detailed description of the Problem / Issue
</t>
        </r>
        <r>
          <rPr>
            <b/>
            <sz val="14"/>
            <color indexed="81"/>
            <rFont val="宋体"/>
            <family val="3"/>
            <charset val="134"/>
          </rPr>
          <t>对具体问题的详细描述</t>
        </r>
        <r>
          <rPr>
            <b/>
            <sz val="9"/>
            <color indexed="81"/>
            <rFont val="Segoe UI"/>
            <family val="2"/>
          </rPr>
          <t xml:space="preserve">
genaue Beschreibung des Problem
</t>
        </r>
        <r>
          <rPr>
            <sz val="9"/>
            <color indexed="81"/>
            <rFont val="Segoe UI"/>
            <family val="2"/>
          </rPr>
          <t xml:space="preserve">
</t>
        </r>
      </text>
    </comment>
    <comment ref="L12" authorId="0" shapeId="0" xr:uid="{00000000-0006-0000-0000-000006000000}">
      <text>
        <r>
          <rPr>
            <b/>
            <sz val="9"/>
            <color indexed="81"/>
            <rFont val="Segoe UI"/>
            <family val="2"/>
          </rPr>
          <t xml:space="preserve">Who pays for the action?
</t>
        </r>
        <r>
          <rPr>
            <b/>
            <sz val="12"/>
            <color indexed="81"/>
            <rFont val="宋体"/>
            <family val="3"/>
            <charset val="134"/>
          </rPr>
          <t>谁为该行动买单？</t>
        </r>
        <r>
          <rPr>
            <b/>
            <sz val="9"/>
            <color indexed="81"/>
            <rFont val="Segoe UI"/>
            <family val="2"/>
          </rPr>
          <t xml:space="preserve">
Wer bezahlt die Aktion?
</t>
        </r>
      </text>
    </comment>
    <comment ref="N12" authorId="0" shapeId="0" xr:uid="{00000000-0006-0000-0000-000007000000}">
      <text>
        <r>
          <rPr>
            <b/>
            <sz val="9"/>
            <color indexed="81"/>
            <rFont val="Segoe UI"/>
            <family val="2"/>
          </rPr>
          <t xml:space="preserve">Before/after pictures if necessary. Can be attached as a file to be able to open them in full size with a double click.
Insert images via Insert -&gt; Object -&gt; Create from file (select image and press OK)
</t>
        </r>
        <r>
          <rPr>
            <b/>
            <sz val="11"/>
            <color indexed="81"/>
            <rFont val="宋体"/>
            <family val="3"/>
            <charset val="134"/>
          </rPr>
          <t>如有必要，可提供拍摄前</t>
        </r>
        <r>
          <rPr>
            <b/>
            <sz val="11"/>
            <color indexed="81"/>
            <rFont val="Segoe UI"/>
            <family val="2"/>
          </rPr>
          <t>/</t>
        </r>
        <r>
          <rPr>
            <b/>
            <sz val="11"/>
            <color indexed="81"/>
            <rFont val="宋体"/>
            <family val="3"/>
            <charset val="134"/>
          </rPr>
          <t>后的照片。可以作为一个文件附上，以便能够通过双击打开它们的全尺寸。
通过</t>
        </r>
        <r>
          <rPr>
            <b/>
            <sz val="11"/>
            <color indexed="81"/>
            <rFont val="Segoe UI"/>
            <family val="2"/>
          </rPr>
          <t xml:space="preserve"> "</t>
        </r>
        <r>
          <rPr>
            <b/>
            <sz val="11"/>
            <color indexed="81"/>
            <rFont val="宋体"/>
            <family val="3"/>
            <charset val="134"/>
          </rPr>
          <t>插入</t>
        </r>
        <r>
          <rPr>
            <b/>
            <sz val="11"/>
            <color indexed="81"/>
            <rFont val="Segoe UI"/>
            <family val="2"/>
          </rPr>
          <t>"-&gt;"</t>
        </r>
        <r>
          <rPr>
            <b/>
            <sz val="11"/>
            <color indexed="81"/>
            <rFont val="宋体"/>
            <family val="3"/>
            <charset val="134"/>
          </rPr>
          <t>对象</t>
        </r>
        <r>
          <rPr>
            <b/>
            <sz val="11"/>
            <color indexed="81"/>
            <rFont val="Segoe UI"/>
            <family val="2"/>
          </rPr>
          <t>"-&gt;"</t>
        </r>
        <r>
          <rPr>
            <b/>
            <sz val="11"/>
            <color indexed="81"/>
            <rFont val="宋体"/>
            <family val="3"/>
            <charset val="134"/>
          </rPr>
          <t>从文件创建</t>
        </r>
        <r>
          <rPr>
            <b/>
            <sz val="11"/>
            <color indexed="81"/>
            <rFont val="Segoe UI"/>
            <family val="2"/>
          </rPr>
          <t xml:space="preserve"> "</t>
        </r>
        <r>
          <rPr>
            <b/>
            <sz val="11"/>
            <color indexed="81"/>
            <rFont val="宋体"/>
            <family val="3"/>
            <charset val="134"/>
          </rPr>
          <t>插入图片（选择图片并按确定）。</t>
        </r>
        <r>
          <rPr>
            <b/>
            <sz val="9"/>
            <color indexed="81"/>
            <rFont val="Segoe UI"/>
            <family val="2"/>
          </rPr>
          <t xml:space="preserve">
Vorher/Nachher Bilder wenn notwendig. Können als Datei angehängt werden um diese per Doppelklick in voller größe öffnen zu können
Bilder einfügen per Einfügen -&gt; Objekt -&gt; Aus Datei erstellen (Bild auswählen und OK drücken)
</t>
        </r>
      </text>
    </comment>
    <comment ref="R12" authorId="0" shapeId="0" xr:uid="{00000000-0006-0000-0000-000008000000}">
      <text>
        <r>
          <rPr>
            <b/>
            <sz val="9"/>
            <color indexed="81"/>
            <rFont val="Segoe UI"/>
            <family val="2"/>
          </rPr>
          <t xml:space="preserve">What should be done or is requestd by the customer 
</t>
        </r>
        <r>
          <rPr>
            <b/>
            <sz val="9"/>
            <color indexed="81"/>
            <rFont val="宋体"/>
            <family val="3"/>
            <charset val="134"/>
          </rPr>
          <t>客户的需求以及我们应该做什么</t>
        </r>
        <r>
          <rPr>
            <b/>
            <sz val="11"/>
            <color indexed="81"/>
            <rFont val="宋体"/>
            <family val="3"/>
            <charset val="134"/>
          </rPr>
          <t>？</t>
        </r>
        <r>
          <rPr>
            <b/>
            <sz val="9"/>
            <color indexed="81"/>
            <rFont val="Segoe UI"/>
            <family val="2"/>
          </rPr>
          <t xml:space="preserve">
Was soll getan werden / wird gewünscht vom Kunden
</t>
        </r>
      </text>
    </comment>
    <comment ref="S12" authorId="0" shapeId="0" xr:uid="{00000000-0006-0000-0000-000009000000}">
      <text>
        <r>
          <rPr>
            <b/>
            <sz val="9"/>
            <color indexed="81"/>
            <rFont val="Segoe UI"/>
            <family val="2"/>
          </rPr>
          <t xml:space="preserve">Responsible for this problem to rework
</t>
        </r>
        <r>
          <rPr>
            <b/>
            <sz val="11"/>
            <color indexed="81"/>
            <rFont val="宋体"/>
            <family val="3"/>
            <charset val="134"/>
          </rPr>
          <t>负责此问题的解决的相关部门</t>
        </r>
        <r>
          <rPr>
            <b/>
            <sz val="9"/>
            <color indexed="81"/>
            <rFont val="Segoe UI"/>
            <family val="2"/>
          </rPr>
          <t xml:space="preserve">
Verantwortlich für dieses Problem zum bearbeiten</t>
        </r>
      </text>
    </comment>
    <comment ref="T12" authorId="0" shapeId="0" xr:uid="{00000000-0006-0000-0000-00000A000000}">
      <text>
        <r>
          <rPr>
            <b/>
            <sz val="9"/>
            <color indexed="81"/>
            <rFont val="Segoe UI"/>
            <family val="2"/>
          </rPr>
          <t xml:space="preserve">When should the problem be solved?
</t>
        </r>
        <r>
          <rPr>
            <b/>
            <sz val="11"/>
            <color indexed="81"/>
            <rFont val="宋体"/>
            <family val="3"/>
            <charset val="134"/>
          </rPr>
          <t>问题何时能解决？</t>
        </r>
        <r>
          <rPr>
            <b/>
            <sz val="9"/>
            <color indexed="81"/>
            <rFont val="Segoe UI"/>
            <family val="2"/>
          </rPr>
          <t xml:space="preserve">
Bis wann soll das Problem erledigt sein?</t>
        </r>
      </text>
    </comment>
    <comment ref="U12" authorId="0" shapeId="0" xr:uid="{00000000-0006-0000-0000-00000B000000}">
      <text>
        <r>
          <rPr>
            <b/>
            <sz val="9"/>
            <color indexed="81"/>
            <rFont val="Segoe UI"/>
            <family val="2"/>
          </rPr>
          <t xml:space="preserve">get Calculated
</t>
        </r>
        <r>
          <rPr>
            <b/>
            <sz val="9"/>
            <color indexed="81"/>
            <rFont val="宋体"/>
            <family val="3"/>
            <charset val="134"/>
          </rPr>
          <t xml:space="preserve">协商确定解决问题的时间
</t>
        </r>
        <r>
          <rPr>
            <b/>
            <sz val="9"/>
            <color indexed="81"/>
            <rFont val="Segoe UI"/>
            <family val="2"/>
          </rPr>
          <t>WIRD BERECHNET</t>
        </r>
      </text>
    </comment>
    <comment ref="V12" authorId="0" shapeId="0" xr:uid="{00000000-0006-0000-0000-00000C000000}">
      <text>
        <r>
          <rPr>
            <b/>
            <sz val="9"/>
            <color indexed="81"/>
            <rFont val="Segoe UI"/>
            <family val="2"/>
          </rPr>
          <t xml:space="preserve">Problem done or in progress and by whom it has been done
</t>
        </r>
        <r>
          <rPr>
            <b/>
            <sz val="9"/>
            <color indexed="81"/>
            <rFont val="宋体"/>
            <family val="3"/>
            <charset val="134"/>
          </rPr>
          <t>问题的完成进度（已经完成或者正在进行的以及相关责任人）</t>
        </r>
        <r>
          <rPr>
            <b/>
            <sz val="9"/>
            <color indexed="81"/>
            <rFont val="Segoe UI"/>
            <family val="2"/>
          </rPr>
          <t xml:space="preserve">
Problem erledigt oder in Arbeit und von wem ist es erledigt worden</t>
        </r>
      </text>
    </comment>
    <comment ref="W12" authorId="0" shapeId="0" xr:uid="{00000000-0006-0000-0000-00000D000000}">
      <text>
        <r>
          <rPr>
            <b/>
            <sz val="9"/>
            <color indexed="81"/>
            <rFont val="Segoe UI"/>
            <family val="2"/>
          </rPr>
          <t xml:space="preserve">Final inspection.
From whom and what is the status
</t>
        </r>
        <r>
          <rPr>
            <b/>
            <sz val="11"/>
            <color indexed="81"/>
            <rFont val="宋体"/>
            <family val="3"/>
            <charset val="134"/>
          </rPr>
          <t>最终检验。
检验人是谁，检验结果如何</t>
        </r>
        <r>
          <rPr>
            <b/>
            <sz val="9"/>
            <color indexed="81"/>
            <rFont val="Segoe UI"/>
            <family val="2"/>
          </rPr>
          <t xml:space="preserve">
Endabnahme.
Von wem und wie ist der Status</t>
        </r>
      </text>
    </comment>
    <comment ref="X12" authorId="0" shapeId="0" xr:uid="{5C48CCA8-7E35-4BDD-84B7-065217502223}">
      <text>
        <r>
          <rPr>
            <b/>
            <sz val="9"/>
            <color indexed="81"/>
            <rFont val="Segoe UI"/>
            <family val="2"/>
          </rPr>
          <t xml:space="preserve">What is the next action?
</t>
        </r>
        <r>
          <rPr>
            <b/>
            <sz val="11"/>
            <color indexed="81"/>
            <rFont val="宋体"/>
            <family val="3"/>
            <charset val="134"/>
          </rPr>
          <t>下一步需要做什么？</t>
        </r>
        <r>
          <rPr>
            <b/>
            <sz val="9"/>
            <color indexed="81"/>
            <rFont val="Segoe UI"/>
            <family val="2"/>
          </rPr>
          <t xml:space="preserve">
Was ist die naechste Aktion?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Rene Kiesewetter</author>
  </authors>
  <commentList>
    <comment ref="A3" authorId="0" shapeId="0" xr:uid="{FD08764F-5873-4656-A9EB-CDCA9E855E2C}">
      <text>
        <r>
          <rPr>
            <b/>
            <sz val="9"/>
            <color indexed="81"/>
            <rFont val="Segoe UI"/>
            <family val="2"/>
          </rPr>
          <t xml:space="preserve">sequential number of the case
</t>
        </r>
        <r>
          <rPr>
            <b/>
            <sz val="11"/>
            <color indexed="81"/>
            <rFont val="Segoe UI"/>
            <family val="2"/>
          </rPr>
          <t>问题编号</t>
        </r>
        <r>
          <rPr>
            <b/>
            <sz val="9"/>
            <color indexed="81"/>
            <rFont val="Segoe UI"/>
            <family val="2"/>
          </rPr>
          <t xml:space="preserve">
Problem Nummer</t>
        </r>
        <r>
          <rPr>
            <sz val="9"/>
            <color indexed="81"/>
            <rFont val="Segoe UI"/>
            <family val="2"/>
          </rPr>
          <t xml:space="preserve">
</t>
        </r>
      </text>
    </comment>
  </commentList>
</comments>
</file>

<file path=xl/sharedStrings.xml><?xml version="1.0" encoding="utf-8"?>
<sst xmlns="http://schemas.openxmlformats.org/spreadsheetml/2006/main" count="777" uniqueCount="352">
  <si>
    <t>actual Date:</t>
  </si>
  <si>
    <t>Amount of Points:</t>
  </si>
  <si>
    <t>status:</t>
  </si>
  <si>
    <t>finished</t>
  </si>
  <si>
    <t>check status:</t>
  </si>
  <si>
    <t>check ok</t>
  </si>
  <si>
    <t>in progress</t>
  </si>
  <si>
    <t>in checking process</t>
  </si>
  <si>
    <t>not started</t>
  </si>
  <si>
    <t>not checked</t>
  </si>
  <si>
    <t>Plan</t>
  </si>
  <si>
    <t>Do</t>
  </si>
  <si>
    <t>Check</t>
  </si>
  <si>
    <t>Act</t>
  </si>
  <si>
    <t>Customer</t>
  </si>
  <si>
    <t>Issue Type (Hyd, Elec, etc)</t>
  </si>
  <si>
    <t>Why is it a problem</t>
  </si>
  <si>
    <t>Pictures</t>
  </si>
  <si>
    <t>Date status</t>
  </si>
  <si>
    <t>Status</t>
  </si>
  <si>
    <t>Checked</t>
  </si>
  <si>
    <t>Action</t>
  </si>
  <si>
    <t>calc</t>
  </si>
  <si>
    <t>Quality Control</t>
  </si>
  <si>
    <t>Sales</t>
  </si>
  <si>
    <t>Production</t>
  </si>
  <si>
    <t>Customer:</t>
  </si>
  <si>
    <t>After Sales</t>
  </si>
  <si>
    <t>Verantwortlich:</t>
  </si>
  <si>
    <t>Management</t>
  </si>
  <si>
    <t>Technical Department</t>
  </si>
  <si>
    <t>Purchase</t>
  </si>
  <si>
    <t>Application Department</t>
  </si>
  <si>
    <t>Logistics</t>
  </si>
  <si>
    <t>37000plus</t>
  </si>
  <si>
    <t>16000</t>
  </si>
  <si>
    <t>due:</t>
  </si>
  <si>
    <t>in progress:</t>
  </si>
  <si>
    <t>Status:</t>
  </si>
  <si>
    <t>Checked:</t>
  </si>
  <si>
    <t>Comments</t>
  </si>
  <si>
    <t>Action wanted</t>
  </si>
  <si>
    <t>Verteter Daten Name und Kurzname bitte eintragen bei S6 und T7 der Name wird dann in der ganzen Liste mit übernommen auch bei den Asuwahlmöglichkeiten</t>
  </si>
  <si>
    <t>Zu jeder Spalte gibt es ein Hilfe Kommentar! Bitte beachten.</t>
  </si>
  <si>
    <t>Die Beispiele können gelöscht/überschrieben werden. Diese dienen nur zum leichteren Einstieg</t>
  </si>
  <si>
    <t>Who Pays:</t>
  </si>
  <si>
    <t>PDCA</t>
  </si>
  <si>
    <t>JUIII</t>
  </si>
  <si>
    <t>N°</t>
  </si>
  <si>
    <t>Date</t>
  </si>
  <si>
    <t>Problem / Issue</t>
  </si>
  <si>
    <t>Cost Center</t>
  </si>
  <si>
    <t>Deadline</t>
  </si>
  <si>
    <t>For each column there is a help comment! Please note.</t>
  </si>
  <si>
    <t>Representative data Name and short name please enter at S6 and T7 the name is then taken over in the whole list also with the selection possibilities.</t>
  </si>
  <si>
    <t>这些例子可以被删除/改写。这些只是为了让人们更容易进入</t>
  </si>
  <si>
    <t>english</t>
  </si>
  <si>
    <t>deutsch</t>
  </si>
  <si>
    <t>español</t>
  </si>
  <si>
    <t>français</t>
  </si>
  <si>
    <t>türkçe</t>
  </si>
  <si>
    <t>tiếng việt</t>
  </si>
  <si>
    <t>中文</t>
  </si>
  <si>
    <t>languages:</t>
  </si>
  <si>
    <t>XYZ Company</t>
  </si>
  <si>
    <t>Issue Type:</t>
  </si>
  <si>
    <t>Safety</t>
  </si>
  <si>
    <t>Documentation</t>
  </si>
  <si>
    <t>Electric</t>
  </si>
  <si>
    <t>Hydraulic</t>
  </si>
  <si>
    <t>Software</t>
  </si>
  <si>
    <t>Pneumatic</t>
  </si>
  <si>
    <t>Robot</t>
  </si>
  <si>
    <t>Instruction</t>
  </si>
  <si>
    <t>back to PDCA Main File</t>
  </si>
  <si>
    <t>Company ABCDEF</t>
  </si>
  <si>
    <t>before</t>
  </si>
  <si>
    <t>after</t>
  </si>
  <si>
    <t>Zum ändern des Inhaltes in den Drop Down Listen einfach die Tabellen um neue Auswahlen erweitern, hinzuzufügen oder löschen um diese zu entfernen. Die Tabellen befinden sich im ausgeblendeten Ordner "Source".</t>
  </si>
  <si>
    <t>Zum ein/aus - blenden der Quellen gehen sie bitte wie folgt vor:  Rechtsclick auf ein Tab und gewunschtes Tab einblenden / ausblenden.</t>
  </si>
  <si>
    <t>To show/hide the sources, please proceed as follows: Right-click on a tab and show/hide the desired tab.</t>
  </si>
  <si>
    <t>Um vorher/nachher Bilder einzubinden, wenn notwendig, folgen Sie bitte nachstehender Anleitung. Die Bilder werden als Datei angehängt um diese per Doppelklick in voller größe wieder öffnen zu können. Einfügen per Einfügen -&gt; Objekt -&gt; Aus Datei erstellen (Bild auswählen und OK drücken)</t>
  </si>
  <si>
    <t>To include before/after images, if necessary, please follow the instructions below. The images are attached as a file to be able to open them again in full size by double-clicking. Insert via Insert -&gt; Object -&gt; Create from file (select image and press OK)</t>
  </si>
  <si>
    <t>HT</t>
  </si>
  <si>
    <t xml:space="preserve">!!! FOR INTERNAL USE ONLY !!!   </t>
  </si>
  <si>
    <t xml:space="preserve">Changes to the master list should only be made by the person/department                           listed in the responsibility line below. Please keep the person/department                      informed about changes and updating of data.                                                                                                                                                                                                                                                                                                                                                                                                                                                                                </t>
  </si>
  <si>
    <t>Machine:</t>
  </si>
  <si>
    <r>
      <rPr>
        <b/>
        <sz val="10"/>
        <color rgb="FFFF0000"/>
        <rFont val="微软雅黑"/>
        <family val="2"/>
        <charset val="134"/>
      </rPr>
      <t>每一栏都有一个帮助注释</t>
    </r>
    <r>
      <rPr>
        <b/>
        <sz val="10"/>
        <color rgb="FFFF0000"/>
        <rFont val="Arial"/>
        <family val="2"/>
      </rPr>
      <t xml:space="preserve">! </t>
    </r>
    <r>
      <rPr>
        <b/>
        <sz val="10"/>
        <color rgb="FFFF0000"/>
        <rFont val="微软雅黑"/>
        <family val="2"/>
        <charset val="134"/>
      </rPr>
      <t>请注意。</t>
    </r>
    <phoneticPr fontId="69" type="noConversion"/>
  </si>
  <si>
    <r>
      <rPr>
        <sz val="12"/>
        <rFont val="微软雅黑"/>
        <family val="2"/>
        <charset val="134"/>
      </rPr>
      <t>要改变下拉列表中的内容，只需使用新选项展开表格，添加或删除来移除他们。这些表格位于隐藏的</t>
    </r>
    <r>
      <rPr>
        <sz val="12"/>
        <rFont val="Arial"/>
        <family val="2"/>
      </rPr>
      <t xml:space="preserve"> "</t>
    </r>
    <r>
      <rPr>
        <sz val="12"/>
        <rFont val="微软雅黑"/>
        <family val="2"/>
        <charset val="134"/>
      </rPr>
      <t>源</t>
    </r>
    <r>
      <rPr>
        <sz val="12"/>
        <rFont val="Arial"/>
        <family val="2"/>
      </rPr>
      <t xml:space="preserve"> "</t>
    </r>
    <r>
      <rPr>
        <sz val="12"/>
        <rFont val="微软雅黑"/>
        <family val="2"/>
        <charset val="134"/>
      </rPr>
      <t>文件夹中。</t>
    </r>
    <phoneticPr fontId="69" type="noConversion"/>
  </si>
  <si>
    <r>
      <rPr>
        <sz val="12"/>
        <rFont val="微软雅黑"/>
        <family val="2"/>
        <charset val="134"/>
      </rPr>
      <t>显示</t>
    </r>
    <r>
      <rPr>
        <sz val="12"/>
        <rFont val="Arial"/>
        <family val="2"/>
      </rPr>
      <t>/</t>
    </r>
    <r>
      <rPr>
        <sz val="12"/>
        <rFont val="微软雅黑"/>
        <family val="2"/>
        <charset val="134"/>
      </rPr>
      <t>隐藏源文件的步骤如下：在一个标签上点击右键，显示</t>
    </r>
    <r>
      <rPr>
        <sz val="12"/>
        <rFont val="Arial"/>
        <family val="2"/>
      </rPr>
      <t>/</t>
    </r>
    <r>
      <rPr>
        <sz val="12"/>
        <rFont val="微软雅黑"/>
        <family val="2"/>
        <charset val="134"/>
      </rPr>
      <t>隐藏所需的标签。</t>
    </r>
    <phoneticPr fontId="69" type="noConversion"/>
  </si>
  <si>
    <r>
      <rPr>
        <sz val="12"/>
        <rFont val="微软雅黑"/>
        <family val="2"/>
        <charset val="134"/>
      </rPr>
      <t>如果有必要插入处理前后的对比照片，请参考下面的步骤说明，图片会以文件的模式被插入表格，双击后就能打开全尺寸的原图。通过</t>
    </r>
    <r>
      <rPr>
        <sz val="12"/>
        <rFont val="Arial"/>
        <family val="2"/>
      </rPr>
      <t xml:space="preserve"> "</t>
    </r>
    <r>
      <rPr>
        <sz val="12"/>
        <rFont val="微软雅黑"/>
        <family val="2"/>
        <charset val="134"/>
      </rPr>
      <t>插入</t>
    </r>
    <r>
      <rPr>
        <sz val="12"/>
        <rFont val="Arial"/>
        <family val="2"/>
      </rPr>
      <t>"-&gt;"</t>
    </r>
    <r>
      <rPr>
        <sz val="12"/>
        <rFont val="微软雅黑"/>
        <family val="2"/>
        <charset val="134"/>
      </rPr>
      <t>对象</t>
    </r>
    <r>
      <rPr>
        <sz val="12"/>
        <rFont val="Arial"/>
        <family val="2"/>
      </rPr>
      <t>"-&gt;"</t>
    </r>
    <r>
      <rPr>
        <sz val="12"/>
        <rFont val="微软雅黑"/>
        <family val="2"/>
        <charset val="134"/>
      </rPr>
      <t>从已有文件中选择（选择图片并按确定）即完成插入。</t>
    </r>
    <phoneticPr fontId="69" type="noConversion"/>
  </si>
  <si>
    <r>
      <rPr>
        <b/>
        <sz val="10"/>
        <color rgb="FFFF0000"/>
        <rFont val="微软雅黑"/>
        <family val="2"/>
        <charset val="134"/>
      </rPr>
      <t>请在</t>
    </r>
    <r>
      <rPr>
        <b/>
        <sz val="10"/>
        <color rgb="FFFF0000"/>
        <rFont val="Arial"/>
        <family val="2"/>
      </rPr>
      <t>S6</t>
    </r>
    <r>
      <rPr>
        <b/>
        <sz val="10"/>
        <color rgb="FFFF0000"/>
        <rFont val="微软雅黑"/>
        <family val="2"/>
        <charset val="134"/>
      </rPr>
      <t>和</t>
    </r>
    <r>
      <rPr>
        <b/>
        <sz val="10"/>
        <color rgb="FFFF0000"/>
        <rFont val="Arial"/>
        <family val="2"/>
      </rPr>
      <t>T7</t>
    </r>
    <r>
      <rPr>
        <b/>
        <sz val="10"/>
        <color rgb="FFFF0000"/>
        <rFont val="微软雅黑"/>
        <family val="2"/>
        <charset val="134"/>
      </rPr>
      <t>中输入代表性数据，名称和简称，然后在整个列表使用这些名称，并让他们能被选择。</t>
    </r>
    <phoneticPr fontId="69" type="noConversion"/>
  </si>
  <si>
    <t>The examples can be deleted/overwritten. These serve only for the easier entrance</t>
    <phoneticPr fontId="69" type="noConversion"/>
  </si>
  <si>
    <t xml:space="preserve">To change the content in the drop down lists simply expand the tables with new selections, add or delete to remove them. The tables are located in the hidden folder "Source".	</t>
    <phoneticPr fontId="69" type="noConversion"/>
  </si>
  <si>
    <t>Branch/Subsidiary/Distributor:</t>
  </si>
  <si>
    <t>Shortname:</t>
  </si>
  <si>
    <t>Branch/Subsidiary/Distributor</t>
  </si>
  <si>
    <t>评论 / Comments / Kommentare</t>
  </si>
  <si>
    <t>AA12</t>
  </si>
  <si>
    <t>AA11</t>
  </si>
  <si>
    <t>X12</t>
  </si>
  <si>
    <t>W12</t>
  </si>
  <si>
    <t>V12</t>
  </si>
  <si>
    <t>U12</t>
  </si>
  <si>
    <t>T12</t>
  </si>
  <si>
    <t>S12</t>
  </si>
  <si>
    <t>R12</t>
  </si>
  <si>
    <t>N12</t>
  </si>
  <si>
    <t>L12</t>
  </si>
  <si>
    <t>H12</t>
  </si>
  <si>
    <t>F12</t>
  </si>
  <si>
    <t>C12</t>
  </si>
  <si>
    <t>B12</t>
  </si>
  <si>
    <t>X6</t>
  </si>
  <si>
    <t>R11</t>
  </si>
  <si>
    <t>R10</t>
  </si>
  <si>
    <t>due tomorrow:</t>
  </si>
  <si>
    <t>R9</t>
  </si>
  <si>
    <t>N9</t>
  </si>
  <si>
    <t>Q7</t>
  </si>
  <si>
    <t>Q6</t>
  </si>
  <si>
    <t>H11</t>
  </si>
  <si>
    <t>H10</t>
  </si>
  <si>
    <t>H9</t>
  </si>
  <si>
    <t>F9</t>
  </si>
  <si>
    <t>H7</t>
  </si>
  <si>
    <t>C11</t>
  </si>
  <si>
    <t>C10</t>
  </si>
  <si>
    <t>C9</t>
  </si>
  <si>
    <t>B9</t>
  </si>
  <si>
    <t>B7</t>
  </si>
  <si>
    <t>B6</t>
  </si>
  <si>
    <t>E2</t>
  </si>
  <si>
    <t>指示</t>
  </si>
  <si>
    <t>客户。</t>
  </si>
  <si>
    <t>机器。</t>
  </si>
  <si>
    <t>状态。</t>
  </si>
  <si>
    <t>完成</t>
  </si>
  <si>
    <t>在进行中</t>
  </si>
  <si>
    <t>未开始</t>
  </si>
  <si>
    <t>检查状态。</t>
  </si>
  <si>
    <t>在检查过程中</t>
  </si>
  <si>
    <t>未检查</t>
  </si>
  <si>
    <t>分支机构/子公司/经销商:</t>
  </si>
  <si>
    <t>应付。</t>
  </si>
  <si>
    <t>在进行中。</t>
  </si>
  <si>
    <t>明天到期。</t>
  </si>
  <si>
    <t>应付的</t>
  </si>
  <si>
    <t>实际日期。</t>
  </si>
  <si>
    <t>日期</t>
  </si>
  <si>
    <t>问题类型（水、电等）</t>
  </si>
  <si>
    <t>问题/议题</t>
  </si>
  <si>
    <t>成本中心</t>
  </si>
  <si>
    <t>图片</t>
  </si>
  <si>
    <t>希望采取的行动</t>
  </si>
  <si>
    <t>最后期限</t>
  </si>
  <si>
    <t>日期 状态</t>
  </si>
  <si>
    <t>状况</t>
  </si>
  <si>
    <t>已检查</t>
  </si>
  <si>
    <t>行动</t>
  </si>
  <si>
    <t>评论</t>
  </si>
  <si>
    <t>客户</t>
  </si>
  <si>
    <t>Anleitung</t>
  </si>
  <si>
    <t>Kunde:</t>
  </si>
  <si>
    <t>Maschine:</t>
  </si>
  <si>
    <t>beendet</t>
  </si>
  <si>
    <t>in Arbeit</t>
  </si>
  <si>
    <t>nicht gestartet</t>
  </si>
  <si>
    <t>Anzahl der Punkte:</t>
  </si>
  <si>
    <t>Status prüfen:</t>
  </si>
  <si>
    <t>Prüfung ok</t>
  </si>
  <si>
    <t>im Prüfungsprozess</t>
  </si>
  <si>
    <t>nicht geprüft</t>
  </si>
  <si>
    <t>Niederlassung/Tochtergesellschaft/Vertriebsgesellschaft:</t>
  </si>
  <si>
    <t>Kurzname:</t>
  </si>
  <si>
    <t>fällig:</t>
  </si>
  <si>
    <t>in Bearbeitung:</t>
  </si>
  <si>
    <t>morgen fällig:</t>
  </si>
  <si>
    <t>aktuelles Datum:</t>
  </si>
  <si>
    <t>Datum</t>
  </si>
  <si>
    <t>Kostenstelle</t>
  </si>
  <si>
    <t>Bilder</t>
  </si>
  <si>
    <t>Gewünschte Aktion</t>
  </si>
  <si>
    <t>Datum Status</t>
  </si>
  <si>
    <t>Geprüft</t>
  </si>
  <si>
    <t>Aktion</t>
  </si>
  <si>
    <t>Kommentare</t>
  </si>
  <si>
    <t>Kunde</t>
  </si>
  <si>
    <t xml:space="preserve">!!! NUR FÜR DEN INTERNEN GEBRAUCH !!!   </t>
  </si>
  <si>
    <t>Instrucciones</t>
  </si>
  <si>
    <t>Cliente:</t>
  </si>
  <si>
    <t>Máquina:</t>
  </si>
  <si>
    <t>Estado:</t>
  </si>
  <si>
    <t>terminado</t>
  </si>
  <si>
    <t>en curso</t>
  </si>
  <si>
    <t>no iniciada</t>
  </si>
  <si>
    <t>Cantidad de puntos:</t>
  </si>
  <si>
    <t>comprobar estado:</t>
  </si>
  <si>
    <t>en proceso de comprobación</t>
  </si>
  <si>
    <t>no comprobado</t>
  </si>
  <si>
    <t>Sucursal/Subsidiaria/Distribuidor:</t>
  </si>
  <si>
    <t>Nombre corto:</t>
  </si>
  <si>
    <t>debido:</t>
  </si>
  <si>
    <t>previsto para mañana</t>
  </si>
  <si>
    <t>Fecha real:</t>
  </si>
  <si>
    <t>Fecha</t>
  </si>
  <si>
    <t>Tipo de problema (hidráulico, eléctrico, etc.)</t>
  </si>
  <si>
    <t>Problema</t>
  </si>
  <si>
    <t>Centro de costes</t>
  </si>
  <si>
    <t>Fotos</t>
  </si>
  <si>
    <t>Acción deseada</t>
  </si>
  <si>
    <t>Plazo</t>
  </si>
  <si>
    <t>Fecha estado</t>
  </si>
  <si>
    <t>Estado</t>
  </si>
  <si>
    <t>Comprobado</t>
  </si>
  <si>
    <t>Acción</t>
  </si>
  <si>
    <t>Comentarios</t>
  </si>
  <si>
    <t>Cliente</t>
  </si>
  <si>
    <t xml:space="preserve">!!! SÓLO PARA USO INTERNO !!!   </t>
  </si>
  <si>
    <t>en</t>
  </si>
  <si>
    <t>cn</t>
  </si>
  <si>
    <t>de</t>
  </si>
  <si>
    <t>es</t>
  </si>
  <si>
    <t>fr</t>
  </si>
  <si>
    <t>Client :</t>
  </si>
  <si>
    <t>Machine :</t>
  </si>
  <si>
    <t>statut :</t>
  </si>
  <si>
    <t>terminé</t>
  </si>
  <si>
    <t>en cours</t>
  </si>
  <si>
    <t>pas encore commencé</t>
  </si>
  <si>
    <t>Nombre de points :</t>
  </si>
  <si>
    <t>vérifier le statut :</t>
  </si>
  <si>
    <t>en cours de vérification</t>
  </si>
  <si>
    <t>pas vérifié</t>
  </si>
  <si>
    <t>Branche/filiale/distributeur :</t>
  </si>
  <si>
    <t>Nom court :</t>
  </si>
  <si>
    <t>due :</t>
  </si>
  <si>
    <t>en cours :</t>
  </si>
  <si>
    <t>à rendre demain :</t>
  </si>
  <si>
    <t>Date réelle :</t>
  </si>
  <si>
    <t>Type de problème (hydraulique, électrique, etc.)</t>
  </si>
  <si>
    <t>Centre de coût</t>
  </si>
  <si>
    <t>Photos</t>
  </si>
  <si>
    <t>Action souhaitée</t>
  </si>
  <si>
    <t>Date limite</t>
  </si>
  <si>
    <t>Date du statut</t>
  </si>
  <si>
    <t>Statut</t>
  </si>
  <si>
    <t>Vérifié</t>
  </si>
  <si>
    <t>Commentaires</t>
  </si>
  <si>
    <t>Client</t>
  </si>
  <si>
    <t xml:space="preserve">!!! POUR USAGE INTERNE UNIQUEMENT !!!   </t>
  </si>
  <si>
    <t>Responsible</t>
  </si>
  <si>
    <t>Verantwortlich</t>
  </si>
  <si>
    <t>Responsable</t>
  </si>
  <si>
    <t>tr</t>
  </si>
  <si>
    <t>vt</t>
  </si>
  <si>
    <t>Talimatlar</t>
  </si>
  <si>
    <t>Müşteri:</t>
  </si>
  <si>
    <t>Makine:</t>
  </si>
  <si>
    <t>durum:</t>
  </si>
  <si>
    <t>tamamlandı</t>
  </si>
  <si>
    <t>devam ediyor</t>
  </si>
  <si>
    <t>başlatılmadı</t>
  </si>
  <si>
    <t>Puan Miktarı:</t>
  </si>
  <si>
    <t>durumu kontrol et:</t>
  </si>
  <si>
    <t>kontrol tamam</t>
  </si>
  <si>
    <t>kontrol sürecinde</t>
  </si>
  <si>
    <t>kontrol edilmedi</t>
  </si>
  <si>
    <t>Şube/İştirak/Distribütör:</t>
  </si>
  <si>
    <t>Kısa ad:</t>
  </si>
  <si>
    <t>nedeniyle:</t>
  </si>
  <si>
    <t>devam ediyor:</t>
  </si>
  <si>
    <t>yarın teslim edilecek:</t>
  </si>
  <si>
    <t>vadesi gelmiş:</t>
  </si>
  <si>
    <t>gerçek Tarih:</t>
  </si>
  <si>
    <t>Tarih</t>
  </si>
  <si>
    <t>Sorun Türü (Su, Elektrik, vb.)</t>
  </si>
  <si>
    <t>Sorun / Konu</t>
  </si>
  <si>
    <t>Maliyet Merkezi</t>
  </si>
  <si>
    <t>Resimler</t>
  </si>
  <si>
    <t>Eylem aranıyor</t>
  </si>
  <si>
    <t>Sorumlu</t>
  </si>
  <si>
    <t>Son teslim tarihi</t>
  </si>
  <si>
    <t>Tarih durumu</t>
  </si>
  <si>
    <t>Durum</t>
  </si>
  <si>
    <t>Kontrol edildi</t>
  </si>
  <si>
    <t>Eylem</t>
  </si>
  <si>
    <t>Yorumlar</t>
  </si>
  <si>
    <t>Müşteri</t>
  </si>
  <si>
    <t xml:space="preserve">!!! SADECE DAHİLİ KULLANIM İÇİNDİR !!!   </t>
  </si>
  <si>
    <t xml:space="preserve">Hướng dẫn </t>
  </si>
  <si>
    <t xml:space="preserve">Khách hàng: </t>
  </si>
  <si>
    <t xml:space="preserve">Máy: </t>
  </si>
  <si>
    <t xml:space="preserve">trạng thái: </t>
  </si>
  <si>
    <t xml:space="preserve">hoàn thành </t>
  </si>
  <si>
    <t xml:space="preserve">đang tiến hành </t>
  </si>
  <si>
    <t xml:space="preserve">chưa bắt đầu </t>
  </si>
  <si>
    <t xml:space="preserve">Số điểm: </t>
  </si>
  <si>
    <t xml:space="preserve">kiểm tra trạng thái: </t>
  </si>
  <si>
    <t xml:space="preserve">kiểm tra ok </t>
  </si>
  <si>
    <t xml:space="preserve">đang trong quá trình kiểm tra </t>
  </si>
  <si>
    <t xml:space="preserve">chưa được kiểm tra </t>
  </si>
  <si>
    <t xml:space="preserve">Chi nhánh / Phân nhánh / Nhà phân phối: </t>
  </si>
  <si>
    <t xml:space="preserve">Tên viết tắt: </t>
  </si>
  <si>
    <t xml:space="preserve">đến hạn: </t>
  </si>
  <si>
    <t xml:space="preserve">đang tiến hành: </t>
  </si>
  <si>
    <t xml:space="preserve">đến hạn vào ngày mai: </t>
  </si>
  <si>
    <t xml:space="preserve">Ngày thực tế: </t>
  </si>
  <si>
    <t xml:space="preserve">Ngày </t>
  </si>
  <si>
    <t xml:space="preserve">Loại sự cố (Hyd, Elec, v.v.) </t>
  </si>
  <si>
    <t xml:space="preserve">Vấn đề / Sự cố </t>
  </si>
  <si>
    <t xml:space="preserve">Trung tâm chi phí </t>
  </si>
  <si>
    <t xml:space="preserve">Hình ảnh </t>
  </si>
  <si>
    <t xml:space="preserve">Hành động cần thiết </t>
  </si>
  <si>
    <t xml:space="preserve">Người chịu trách nhiệm </t>
  </si>
  <si>
    <t xml:space="preserve">Hạn chót </t>
  </si>
  <si>
    <t xml:space="preserve">Ngày trạng thái </t>
  </si>
  <si>
    <t xml:space="preserve">Trạng thái </t>
  </si>
  <si>
    <t xml:space="preserve">Đã kiểm tra </t>
  </si>
  <si>
    <t xml:space="preserve">Hành động </t>
  </si>
  <si>
    <t xml:space="preserve">Bình luận </t>
  </si>
  <si>
    <t xml:space="preserve">Khách hàng </t>
  </si>
  <si>
    <t>!!! CHỈ SỬ DỤNG NỘI BỘ !!!</t>
  </si>
  <si>
    <t>Problemtyp (hyd., el., etc.)</t>
  </si>
  <si>
    <t>Seriennummer</t>
  </si>
  <si>
    <t>序号</t>
  </si>
  <si>
    <t>Serial number</t>
  </si>
  <si>
    <t>Número de serie</t>
  </si>
  <si>
    <t>Numéro de série</t>
  </si>
  <si>
    <t>Seri numarası</t>
  </si>
  <si>
    <t>Số serial</t>
  </si>
  <si>
    <t>Problem</t>
  </si>
  <si>
    <t>Problème</t>
  </si>
  <si>
    <t>Frist</t>
  </si>
  <si>
    <t xml:space="preserve">!!! 仅供内部使用 !!!   </t>
  </si>
  <si>
    <t>要点的数量。</t>
  </si>
  <si>
    <t>检查完成</t>
  </si>
  <si>
    <t>简称。</t>
  </si>
  <si>
    <t>责任</t>
  </si>
  <si>
    <t>Transport damage</t>
  </si>
  <si>
    <t>Water</t>
  </si>
  <si>
    <t>lost/missing Parts</t>
  </si>
  <si>
    <t>missing Option</t>
  </si>
  <si>
    <t>wrong Option</t>
  </si>
  <si>
    <t xml:space="preserve">XYZ </t>
  </si>
  <si>
    <t>v20230301</t>
  </si>
  <si>
    <t>文件命名：                                                                                                                                      请将文件保存为：                                                                                                                                               订单号_客户_PDCA_日期.xlsx                                                                                   例如：2022-12345_Alpla_PDCA_20230525.xlsx</t>
  </si>
  <si>
    <t>Naming of the document:                                                                                                       Please save the document as follows:                                                     Order_number_Customer_PDCA_date.xlsx                                                                           f.e.: 2022-12345_Alpla_PDCA_20230525.xlsx</t>
  </si>
  <si>
    <t>Benennung des Document:                                                                                                      Bitte speichern Sie das Document wie folgt ab:                             Auftragsnummer_Kunde_PDCA_Datum.xlsx                                                                                       z.B.:  2022-12345_Alpla_PDCA_20230525.xlsx</t>
  </si>
  <si>
    <t>pt</t>
  </si>
  <si>
    <t>potugies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</si>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</sst>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_(* \(#,##0.00\ &quot;€&quot;\);_(* &quot;-&quot;??\ &quot;€&quot;_);_(@_)"/>
  </numFmts>
  <fonts count="82">
    <font>
      <sz val="10"/>
      <name val="Arial"/>
      <family val="2"/>
    </font>
    <font>
      <sz val="11"/>
      <color theme="1"/>
      <name val="Calibri"/>
      <family val="2"/>
      <scheme val="minor"/>
    </font>
    <font>
      <sz val="8"/>
      <name val="Arial"/>
      <family val="2"/>
    </font>
    <font>
      <b/>
      <sz val="8"/>
      <name val="Arial"/>
      <family val="2"/>
    </font>
    <font>
      <sz val="10"/>
      <name val="MS Sans Serif"/>
      <family val="2"/>
    </font>
    <font>
      <b/>
      <sz val="14"/>
      <name val="Arial"/>
      <family val="2"/>
    </font>
    <font>
      <b/>
      <sz val="8"/>
      <name val="DIN-Medium"/>
      <family val="2"/>
    </font>
    <font>
      <b/>
      <sz val="10"/>
      <color indexed="8"/>
      <name val="Arial"/>
      <family val="2"/>
    </font>
    <font>
      <sz val="8"/>
      <name val="Times New Roman"/>
      <family val="1"/>
    </font>
    <font>
      <sz val="10"/>
      <color indexed="62"/>
      <name val="Arial"/>
      <family val="2"/>
    </font>
    <font>
      <sz val="10"/>
      <color indexed="8"/>
      <name val="Arial"/>
      <family val="2"/>
    </font>
    <font>
      <sz val="10"/>
      <color indexed="9"/>
      <name val="Arial"/>
      <family val="2"/>
    </font>
    <font>
      <sz val="12"/>
      <name val="宋体"/>
      <family val="3"/>
      <charset val="134"/>
    </font>
    <font>
      <b/>
      <sz val="18"/>
      <color indexed="56"/>
      <name val="宋体"/>
      <family val="3"/>
      <charset val="134"/>
    </font>
    <font>
      <b/>
      <sz val="15"/>
      <color indexed="56"/>
      <name val="Arial"/>
      <family val="2"/>
    </font>
    <font>
      <b/>
      <sz val="13"/>
      <color indexed="56"/>
      <name val="Arial"/>
      <family val="2"/>
    </font>
    <font>
      <b/>
      <sz val="11"/>
      <color indexed="56"/>
      <name val="Arial"/>
      <family val="2"/>
    </font>
    <font>
      <sz val="10"/>
      <color indexed="20"/>
      <name val="Arial"/>
      <family val="2"/>
    </font>
    <font>
      <sz val="10"/>
      <color indexed="17"/>
      <name val="Arial"/>
      <family val="2"/>
    </font>
    <font>
      <b/>
      <sz val="10"/>
      <color indexed="52"/>
      <name val="Arial"/>
      <family val="2"/>
    </font>
    <font>
      <b/>
      <sz val="10"/>
      <color indexed="9"/>
      <name val="Arial"/>
      <family val="2"/>
    </font>
    <font>
      <i/>
      <sz val="10"/>
      <color indexed="23"/>
      <name val="Arial"/>
      <family val="2"/>
    </font>
    <font>
      <sz val="10"/>
      <color indexed="10"/>
      <name val="Arial"/>
      <family val="2"/>
    </font>
    <font>
      <sz val="10"/>
      <color indexed="52"/>
      <name val="Arial"/>
      <family val="2"/>
    </font>
    <font>
      <sz val="10"/>
      <color indexed="60"/>
      <name val="Arial"/>
      <family val="2"/>
    </font>
    <font>
      <b/>
      <sz val="10"/>
      <color indexed="63"/>
      <name val="Arial"/>
      <family val="2"/>
    </font>
    <font>
      <sz val="9"/>
      <name val="Arial"/>
      <family val="2"/>
    </font>
    <font>
      <sz val="10"/>
      <name val="Arial"/>
      <family val="2"/>
    </font>
    <font>
      <b/>
      <sz val="11"/>
      <color indexed="17"/>
      <name val="Arial"/>
      <family val="2"/>
    </font>
    <font>
      <b/>
      <u/>
      <sz val="10"/>
      <name val="Arial"/>
      <family val="2"/>
    </font>
    <font>
      <sz val="14"/>
      <name val="Arial"/>
      <family val="2"/>
    </font>
    <font>
      <b/>
      <sz val="10"/>
      <name val="Arial"/>
      <family val="2"/>
    </font>
    <font>
      <sz val="10"/>
      <name val="Arial"/>
      <family val="2"/>
    </font>
    <font>
      <b/>
      <sz val="14"/>
      <name val="Calibri"/>
      <family val="2"/>
    </font>
    <font>
      <sz val="12"/>
      <name val="Calibri"/>
      <family val="2"/>
    </font>
    <font>
      <sz val="11"/>
      <color theme="1"/>
      <name val="Calibri"/>
      <family val="2"/>
      <scheme val="minor"/>
    </font>
    <font>
      <sz val="11"/>
      <color rgb="FF006100"/>
      <name val="Calibri"/>
      <family val="2"/>
      <scheme val="minor"/>
    </font>
    <font>
      <sz val="11"/>
      <color rgb="FF0070C0"/>
      <name val="Calibri"/>
      <family val="2"/>
      <scheme val="minor"/>
    </font>
    <font>
      <sz val="11"/>
      <color rgb="FF9C6500"/>
      <name val="Calibri"/>
      <family val="2"/>
      <scheme val="minor"/>
    </font>
    <font>
      <sz val="11"/>
      <color rgb="FF9C0006"/>
      <name val="Calibri"/>
      <family val="2"/>
      <scheme val="minor"/>
    </font>
    <font>
      <sz val="10"/>
      <color theme="1"/>
      <name val="Calibri"/>
      <family val="2"/>
      <scheme val="minor"/>
    </font>
    <font>
      <sz val="11"/>
      <color rgb="FF9D6C10"/>
      <name val="Calibri"/>
      <family val="2"/>
      <scheme val="minor"/>
    </font>
    <font>
      <sz val="10"/>
      <color theme="1"/>
      <name val="Arial"/>
      <family val="2"/>
    </font>
    <font>
      <sz val="12"/>
      <name val="Calibri"/>
      <family val="2"/>
      <scheme val="minor"/>
    </font>
    <font>
      <b/>
      <sz val="12"/>
      <name val="Calibri"/>
      <family val="2"/>
      <scheme val="minor"/>
    </font>
    <font>
      <b/>
      <sz val="8"/>
      <color rgb="FFFF0000"/>
      <name val="Arial"/>
      <family val="2"/>
    </font>
    <font>
      <sz val="8"/>
      <color theme="0"/>
      <name val="Arial"/>
      <family val="2"/>
    </font>
    <font>
      <b/>
      <sz val="11"/>
      <color rgb="FF9C0006"/>
      <name val="Calibri"/>
      <family val="2"/>
      <scheme val="minor"/>
    </font>
    <font>
      <b/>
      <sz val="11"/>
      <color rgb="FF9C6500"/>
      <name val="Calibri"/>
      <family val="2"/>
      <scheme val="minor"/>
    </font>
    <font>
      <b/>
      <sz val="14"/>
      <name val="Calibri"/>
      <family val="2"/>
      <scheme val="minor"/>
    </font>
    <font>
      <u/>
      <sz val="11"/>
      <color theme="10"/>
      <name val="Calibri"/>
      <family val="2"/>
      <scheme val="minor"/>
    </font>
    <font>
      <b/>
      <sz val="14"/>
      <color theme="0"/>
      <name val="Calibri"/>
      <family val="2"/>
    </font>
    <font>
      <sz val="16"/>
      <name val="Times New Roman"/>
      <family val="1"/>
    </font>
    <font>
      <sz val="9"/>
      <color indexed="81"/>
      <name val="Segoe UI"/>
      <family val="2"/>
    </font>
    <font>
      <b/>
      <sz val="9"/>
      <color indexed="81"/>
      <name val="Segoe UI"/>
      <family val="2"/>
    </font>
    <font>
      <b/>
      <sz val="14"/>
      <name val="DIN-Medium"/>
      <family val="2"/>
    </font>
    <font>
      <b/>
      <sz val="10"/>
      <color rgb="FFFF0000"/>
      <name val="Arial"/>
      <family val="2"/>
    </font>
    <font>
      <b/>
      <sz val="28"/>
      <name val="Arial"/>
      <family val="2"/>
    </font>
    <font>
      <b/>
      <sz val="9"/>
      <color indexed="81"/>
      <name val="Tahoma"/>
      <family val="2"/>
    </font>
    <font>
      <u/>
      <sz val="10"/>
      <color theme="10"/>
      <name val="Arial"/>
      <family val="2"/>
    </font>
    <font>
      <b/>
      <sz val="12"/>
      <color theme="1"/>
      <name val="Arial"/>
      <family val="2"/>
    </font>
    <font>
      <sz val="11"/>
      <name val="Arial"/>
      <family val="2"/>
    </font>
    <font>
      <sz val="12"/>
      <name val="Arial"/>
      <family val="2"/>
    </font>
    <font>
      <b/>
      <sz val="11"/>
      <color indexed="81"/>
      <name val="Segoe UI"/>
      <family val="2"/>
    </font>
    <font>
      <b/>
      <sz val="12"/>
      <color indexed="81"/>
      <name val="Segoe UI"/>
      <family val="2"/>
    </font>
    <font>
      <b/>
      <sz val="14"/>
      <color indexed="81"/>
      <name val="Segoe UI"/>
      <family val="2"/>
    </font>
    <font>
      <b/>
      <u/>
      <sz val="16"/>
      <color theme="1"/>
      <name val="Arial"/>
      <family val="2"/>
    </font>
    <font>
      <b/>
      <sz val="11"/>
      <color rgb="FFFF0000"/>
      <name val="Arial"/>
      <family val="2"/>
    </font>
    <font>
      <b/>
      <sz val="22"/>
      <name val="Arial"/>
      <family val="2"/>
    </font>
    <font>
      <sz val="9"/>
      <name val="宋体"/>
      <family val="3"/>
      <charset val="134"/>
    </font>
    <font>
      <b/>
      <sz val="10"/>
      <color rgb="FFFF0000"/>
      <name val="微软雅黑"/>
      <family val="2"/>
      <charset val="134"/>
    </font>
    <font>
      <b/>
      <sz val="10"/>
      <color rgb="FFFF0000"/>
      <name val="Arial"/>
      <family val="2"/>
      <charset val="134"/>
    </font>
    <font>
      <sz val="12"/>
      <name val="微软雅黑"/>
      <family val="2"/>
      <charset val="134"/>
    </font>
    <font>
      <sz val="12"/>
      <name val="Arial"/>
      <family val="2"/>
      <charset val="134"/>
    </font>
    <font>
      <b/>
      <sz val="11"/>
      <color indexed="81"/>
      <name val="宋体"/>
      <family val="3"/>
      <charset val="134"/>
    </font>
    <font>
      <b/>
      <sz val="14"/>
      <color indexed="81"/>
      <name val="宋体"/>
      <family val="3"/>
      <charset val="134"/>
    </font>
    <font>
      <b/>
      <sz val="9"/>
      <color indexed="81"/>
      <name val="宋体"/>
      <family val="3"/>
      <charset val="134"/>
    </font>
    <font>
      <b/>
      <sz val="12"/>
      <color indexed="81"/>
      <name val="宋体"/>
      <family val="3"/>
      <charset val="134"/>
    </font>
    <font>
      <b/>
      <u/>
      <sz val="18"/>
      <name val="Arial"/>
      <family val="2"/>
    </font>
    <font>
      <sz val="11"/>
      <name val="DengXian"/>
    </font>
    <font>
      <b/>
      <sz val="20"/>
      <name val="Arial"/>
      <family val="2"/>
    </font>
    <font>
      <b/>
      <sz val="12"/>
      <name val="Arial"/>
      <family val="2"/>
    </font>
  </fonts>
  <fills count="45">
    <fill>
      <patternFill patternType="none"/>
    </fill>
    <fill>
      <patternFill patternType="gray125"/>
    </fill>
    <fill>
      <patternFill patternType="solid">
        <fgColor indexed="47"/>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indexed="22"/>
        <bgColor indexed="64"/>
      </patternFill>
    </fill>
    <fill>
      <patternFill patternType="solid">
        <fgColor indexed="55"/>
      </patternFill>
    </fill>
    <fill>
      <patternFill patternType="solid">
        <fgColor indexed="62"/>
      </patternFill>
    </fill>
    <fill>
      <patternFill patternType="solid">
        <fgColor rgb="FFC6EFCE"/>
      </patternFill>
    </fill>
    <fill>
      <patternFill patternType="solid">
        <fgColor theme="3" tint="0.59996337778862885"/>
        <bgColor indexed="64"/>
      </patternFill>
    </fill>
    <fill>
      <patternFill patternType="solid">
        <fgColor theme="4" tint="0.59996337778862885"/>
        <bgColor indexed="64"/>
      </patternFill>
    </fill>
    <fill>
      <patternFill patternType="solid">
        <fgColor rgb="FFFFEB9C"/>
      </patternFill>
    </fill>
    <fill>
      <patternFill patternType="solid">
        <fgColor rgb="FFFFC7CE"/>
      </patternFill>
    </fill>
    <fill>
      <patternFill patternType="solid">
        <fgColor rgb="FFFDED95"/>
        <bgColor indexed="64"/>
      </patternFill>
    </fill>
    <fill>
      <patternFill patternType="solid">
        <fgColor rgb="FFFFD03B"/>
        <bgColor indexed="64"/>
      </patternFill>
    </fill>
    <fill>
      <patternFill patternType="solid">
        <fgColor theme="7" tint="0.59999389629810485"/>
        <bgColor indexed="64"/>
      </patternFill>
    </fill>
    <fill>
      <patternFill patternType="solid">
        <fgColor rgb="FFFF9999"/>
        <bgColor indexed="64"/>
      </patternFill>
    </fill>
    <fill>
      <patternFill patternType="solid">
        <fgColor theme="0"/>
        <bgColor indexed="64"/>
      </patternFill>
    </fill>
    <fill>
      <patternFill patternType="solid">
        <fgColor rgb="FF5CBC9E"/>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9"/>
        <bgColor indexed="64"/>
      </patternFill>
    </fill>
    <fill>
      <patternFill patternType="solid">
        <fgColor theme="1" tint="0.34998626667073579"/>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2" tint="-0.249977111117893"/>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bottom style="double">
        <color indexed="52"/>
      </bottom>
      <diagonal/>
    </border>
    <border>
      <left/>
      <right/>
      <top/>
      <bottom style="thick">
        <color indexed="6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theme="4" tint="0.39997558519241921"/>
      </top>
      <bottom style="thin">
        <color theme="4" tint="0.39997558519241921"/>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hair">
        <color indexed="64"/>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56">
    <xf numFmtId="0" fontId="0" fillId="0" borderId="0"/>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4" borderId="0" applyNumberFormat="0" applyBorder="0" applyAlignment="0" applyProtection="0">
      <alignment vertical="center"/>
    </xf>
    <xf numFmtId="0" fontId="10" fillId="2" borderId="0" applyNumberFormat="0" applyBorder="0" applyAlignment="0" applyProtection="0">
      <alignment vertical="center"/>
    </xf>
    <xf numFmtId="0" fontId="10" fillId="12"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8" borderId="0" applyNumberFormat="0" applyBorder="0" applyAlignment="0" applyProtection="0">
      <alignment vertical="center"/>
    </xf>
    <xf numFmtId="0" fontId="10" fillId="12" borderId="0" applyNumberFormat="0" applyBorder="0" applyAlignment="0" applyProtection="0">
      <alignment vertical="center"/>
    </xf>
    <xf numFmtId="0" fontId="10" fillId="14" borderId="0" applyNumberFormat="0" applyBorder="0" applyAlignment="0" applyProtection="0">
      <alignment vertical="center"/>
    </xf>
    <xf numFmtId="0" fontId="11" fillId="16"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7" borderId="0" applyNumberFormat="0" applyBorder="0" applyAlignment="0" applyProtection="0">
      <alignment vertical="center"/>
    </xf>
    <xf numFmtId="0" fontId="11" fillId="15" borderId="0" applyNumberFormat="0" applyBorder="0" applyAlignment="0" applyProtection="0">
      <alignment vertical="center"/>
    </xf>
    <xf numFmtId="0" fontId="11" fillId="18" borderId="0" applyNumberFormat="0" applyBorder="0" applyAlignment="0" applyProtection="0">
      <alignment vertical="center"/>
    </xf>
    <xf numFmtId="0" fontId="37" fillId="26" borderId="0" applyBorder="0"/>
    <xf numFmtId="0" fontId="27" fillId="0" borderId="0" applyNumberFormat="0" applyFont="0" applyBorder="0" applyAlignment="0" applyProtection="0"/>
    <xf numFmtId="0" fontId="37" fillId="27" borderId="0" applyBorder="0"/>
    <xf numFmtId="9" fontId="35" fillId="0" borderId="0" applyFont="0" applyFill="0" applyBorder="0" applyAlignment="0" applyProtection="0"/>
    <xf numFmtId="0" fontId="40" fillId="0" borderId="0"/>
    <xf numFmtId="0" fontId="35" fillId="0" borderId="0"/>
    <xf numFmtId="0" fontId="32" fillId="0" borderId="0"/>
    <xf numFmtId="0" fontId="4" fillId="0" borderId="0"/>
    <xf numFmtId="0" fontId="41" fillId="30" borderId="0" applyBorder="0"/>
    <xf numFmtId="164" fontId="42" fillId="0" borderId="0" applyFont="0" applyFill="0" applyBorder="0" applyAlignment="0" applyProtection="0"/>
    <xf numFmtId="0" fontId="41" fillId="31" borderId="0" applyBorder="0"/>
    <xf numFmtId="0" fontId="18" fillId="7" borderId="0" applyNumberFormat="0" applyBorder="0" applyAlignment="0" applyProtection="0">
      <alignment vertical="center"/>
    </xf>
    <xf numFmtId="0" fontId="17" fillId="6" borderId="0" applyNumberFormat="0" applyBorder="0" applyAlignment="0" applyProtection="0">
      <alignment vertical="center"/>
    </xf>
    <xf numFmtId="0" fontId="11" fillId="24"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17" borderId="0" applyNumberFormat="0" applyBorder="0" applyAlignment="0" applyProtection="0">
      <alignment vertical="center"/>
    </xf>
    <xf numFmtId="0" fontId="11" fillId="15" borderId="0" applyNumberFormat="0" applyBorder="0" applyAlignment="0" applyProtection="0">
      <alignment vertical="center"/>
    </xf>
    <xf numFmtId="0" fontId="11" fillId="21"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3"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20" fillId="23" borderId="7" applyNumberFormat="0" applyAlignment="0" applyProtection="0">
      <alignment vertical="center"/>
    </xf>
    <xf numFmtId="0" fontId="7" fillId="0" borderId="8" applyNumberFormat="0" applyFill="0" applyAlignment="0" applyProtection="0">
      <alignment vertical="center"/>
    </xf>
    <xf numFmtId="0" fontId="12" fillId="3" borderId="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9" borderId="1" applyNumberFormat="0" applyAlignment="0" applyProtection="0">
      <alignment vertical="center"/>
    </xf>
    <xf numFmtId="0" fontId="9" fillId="2" borderId="1" applyNumberFormat="0" applyAlignment="0" applyProtection="0">
      <alignment vertical="center"/>
    </xf>
    <xf numFmtId="0" fontId="25" fillId="9" borderId="9" applyNumberFormat="0" applyAlignment="0" applyProtection="0">
      <alignment vertical="center"/>
    </xf>
    <xf numFmtId="0" fontId="24" fillId="11" borderId="0" applyNumberFormat="0" applyBorder="0" applyAlignment="0" applyProtection="0">
      <alignment vertical="center"/>
    </xf>
    <xf numFmtId="0" fontId="23" fillId="0" borderId="4" applyNumberFormat="0" applyFill="0" applyAlignment="0" applyProtection="0">
      <alignment vertical="center"/>
    </xf>
    <xf numFmtId="0" fontId="1" fillId="0" borderId="0"/>
    <xf numFmtId="0" fontId="50" fillId="0" borderId="0" applyNumberFormat="0" applyFill="0" applyBorder="0" applyAlignment="0" applyProtection="0"/>
    <xf numFmtId="0" fontId="59" fillId="0" borderId="0" applyNumberFormat="0" applyFill="0" applyBorder="0" applyAlignment="0" applyProtection="0"/>
  </cellStyleXfs>
  <cellXfs count="286">
    <xf numFmtId="0" fontId="0" fillId="0" borderId="0" xfId="0"/>
    <xf numFmtId="0" fontId="2" fillId="0" borderId="0" xfId="26" applyFont="1" applyAlignment="1" applyProtection="1">
      <alignment vertical="center"/>
      <protection locked="0"/>
    </xf>
    <xf numFmtId="0" fontId="8" fillId="0" borderId="17" xfId="26" applyFont="1" applyBorder="1" applyAlignment="1">
      <alignment horizontal="center" vertical="center"/>
    </xf>
    <xf numFmtId="0" fontId="43" fillId="0" borderId="21" xfId="26" applyFont="1" applyBorder="1" applyAlignment="1" applyProtection="1">
      <alignment vertical="center"/>
      <protection locked="0"/>
    </xf>
    <xf numFmtId="0" fontId="2" fillId="0" borderId="0" xfId="26" applyFont="1" applyAlignment="1" applyProtection="1">
      <alignment horizontal="center" vertical="center"/>
      <protection locked="0"/>
    </xf>
    <xf numFmtId="0" fontId="8" fillId="0" borderId="0" xfId="26" applyFont="1" applyAlignment="1" applyProtection="1">
      <alignment vertical="center"/>
      <protection locked="0"/>
    </xf>
    <xf numFmtId="0" fontId="8" fillId="0" borderId="0" xfId="26" applyFont="1" applyAlignment="1" applyProtection="1">
      <alignment horizontal="center" vertical="center"/>
      <protection locked="0"/>
    </xf>
    <xf numFmtId="0" fontId="2" fillId="0" borderId="21" xfId="26" applyFont="1" applyBorder="1" applyAlignment="1" applyProtection="1">
      <alignment vertical="center"/>
      <protection locked="0"/>
    </xf>
    <xf numFmtId="0" fontId="2" fillId="0" borderId="22" xfId="26" applyFont="1" applyBorder="1" applyAlignment="1" applyProtection="1">
      <alignment vertical="center"/>
      <protection locked="0"/>
    </xf>
    <xf numFmtId="0" fontId="4" fillId="0" borderId="11" xfId="26" applyBorder="1"/>
    <xf numFmtId="0" fontId="31" fillId="0" borderId="23" xfId="26" applyFont="1" applyBorder="1" applyAlignment="1" applyProtection="1">
      <alignment horizontal="right" vertical="center" indent="1"/>
      <protection locked="0"/>
    </xf>
    <xf numFmtId="1" fontId="30" fillId="34" borderId="23" xfId="0" applyNumberFormat="1" applyFont="1" applyFill="1" applyBorder="1" applyAlignment="1" applyProtection="1">
      <alignment horizontal="center" vertical="center" wrapText="1"/>
      <protection locked="0"/>
    </xf>
    <xf numFmtId="0" fontId="28" fillId="7" borderId="25" xfId="30" applyNumberFormat="1" applyFont="1" applyBorder="1" applyAlignment="1" applyProtection="1">
      <alignment horizontal="left" vertical="center" indent="1"/>
      <protection locked="0"/>
    </xf>
    <xf numFmtId="0" fontId="31" fillId="0" borderId="24" xfId="26" applyFont="1" applyBorder="1" applyAlignment="1" applyProtection="1">
      <alignment horizontal="right" vertical="center" indent="1"/>
      <protection locked="0"/>
    </xf>
    <xf numFmtId="1" fontId="30" fillId="34" borderId="24" xfId="0" applyNumberFormat="1" applyFont="1" applyFill="1" applyBorder="1" applyAlignment="1" applyProtection="1">
      <alignment horizontal="center" vertical="center" wrapText="1"/>
      <protection locked="0"/>
    </xf>
    <xf numFmtId="0" fontId="38" fillId="28" borderId="26" xfId="51" applyNumberFormat="1" applyFont="1" applyFill="1" applyBorder="1" applyAlignment="1" applyProtection="1">
      <alignment horizontal="left" vertical="center" indent="1"/>
      <protection locked="0"/>
    </xf>
    <xf numFmtId="0" fontId="36" fillId="25" borderId="25" xfId="30" applyNumberFormat="1" applyFont="1" applyFill="1" applyBorder="1" applyAlignment="1" applyProtection="1">
      <alignment horizontal="left" vertical="center" indent="1"/>
      <protection locked="0"/>
    </xf>
    <xf numFmtId="0" fontId="48" fillId="28" borderId="26" xfId="51" applyNumberFormat="1" applyFont="1" applyFill="1" applyBorder="1" applyAlignment="1" applyProtection="1">
      <alignment horizontal="left" vertical="center" indent="1"/>
      <protection locked="0"/>
    </xf>
    <xf numFmtId="0" fontId="36" fillId="25" borderId="25" xfId="30" applyNumberFormat="1" applyFont="1" applyFill="1" applyBorder="1" applyAlignment="1" applyProtection="1">
      <alignment horizontal="center" vertical="center"/>
      <protection locked="0"/>
    </xf>
    <xf numFmtId="49" fontId="43" fillId="0" borderId="27" xfId="26" quotePrefix="1" applyNumberFormat="1" applyFont="1" applyBorder="1" applyAlignment="1" applyProtection="1">
      <alignment vertical="center"/>
      <protection locked="0"/>
    </xf>
    <xf numFmtId="0" fontId="34" fillId="0" borderId="27" xfId="26" applyFont="1" applyBorder="1" applyAlignment="1" applyProtection="1">
      <alignment horizontal="center" vertical="center"/>
      <protection locked="0"/>
    </xf>
    <xf numFmtId="0" fontId="52" fillId="0" borderId="17" xfId="26" applyFont="1" applyBorder="1" applyAlignment="1">
      <alignment horizontal="center" vertical="center"/>
    </xf>
    <xf numFmtId="0" fontId="33" fillId="34" borderId="21" xfId="51" applyNumberFormat="1" applyFont="1" applyFill="1" applyBorder="1" applyAlignment="1" applyProtection="1">
      <alignment horizontal="right" vertical="center"/>
      <protection locked="0"/>
    </xf>
    <xf numFmtId="0" fontId="31" fillId="34" borderId="23" xfId="26" applyFont="1" applyFill="1" applyBorder="1" applyAlignment="1" applyProtection="1">
      <alignment horizontal="right" vertical="center"/>
      <protection locked="0"/>
    </xf>
    <xf numFmtId="0" fontId="31" fillId="34" borderId="24" xfId="26" applyFont="1" applyFill="1" applyBorder="1" applyAlignment="1" applyProtection="1">
      <alignment horizontal="right" vertical="center"/>
      <protection locked="0"/>
    </xf>
    <xf numFmtId="0" fontId="43" fillId="0" borderId="24" xfId="26" applyFont="1" applyBorder="1" applyAlignment="1" applyProtection="1">
      <alignment vertical="center"/>
      <protection locked="0"/>
    </xf>
    <xf numFmtId="49" fontId="43" fillId="0" borderId="24" xfId="26" quotePrefix="1" applyNumberFormat="1" applyFont="1" applyBorder="1" applyAlignment="1" applyProtection="1">
      <alignment vertical="center"/>
      <protection locked="0"/>
    </xf>
    <xf numFmtId="0" fontId="48" fillId="28" borderId="26" xfId="51" applyNumberFormat="1" applyFont="1" applyFill="1" applyBorder="1" applyAlignment="1" applyProtection="1">
      <alignment horizontal="center" vertical="center"/>
      <protection locked="0"/>
    </xf>
    <xf numFmtId="0" fontId="2" fillId="34" borderId="0" xfId="26" applyFont="1" applyFill="1" applyAlignment="1" applyProtection="1">
      <alignment vertical="center"/>
      <protection locked="0"/>
    </xf>
    <xf numFmtId="0" fontId="8" fillId="34" borderId="0" xfId="26" applyFont="1" applyFill="1" applyAlignment="1" applyProtection="1">
      <alignment vertical="center"/>
      <protection locked="0"/>
    </xf>
    <xf numFmtId="0" fontId="45" fillId="0" borderId="19" xfId="26" applyFont="1" applyBorder="1" applyAlignment="1" applyProtection="1">
      <alignment horizontal="center" vertical="center"/>
      <protection locked="0"/>
    </xf>
    <xf numFmtId="0" fontId="45" fillId="0" borderId="15" xfId="26" applyFont="1" applyBorder="1" applyAlignment="1" applyProtection="1">
      <alignment horizontal="center" vertical="center"/>
      <protection locked="0"/>
    </xf>
    <xf numFmtId="0" fontId="29" fillId="0" borderId="0" xfId="0" applyFont="1"/>
    <xf numFmtId="0" fontId="0" fillId="40" borderId="0" xfId="0" applyFill="1"/>
    <xf numFmtId="0" fontId="2" fillId="0" borderId="0" xfId="26" applyFont="1" applyBorder="1" applyAlignment="1">
      <alignment horizontal="center" vertical="center"/>
    </xf>
    <xf numFmtId="0" fontId="44" fillId="0" borderId="0" xfId="26" applyFont="1" applyBorder="1" applyAlignment="1">
      <alignment horizontal="center" vertical="center"/>
    </xf>
    <xf numFmtId="0" fontId="0" fillId="0" borderId="0" xfId="0" applyBorder="1"/>
    <xf numFmtId="0" fontId="51" fillId="0" borderId="15" xfId="26" applyFont="1" applyBorder="1" applyAlignment="1" applyProtection="1">
      <alignment vertical="center"/>
      <protection locked="0"/>
    </xf>
    <xf numFmtId="0" fontId="0" fillId="34" borderId="0" xfId="0" applyFill="1"/>
    <xf numFmtId="0" fontId="2" fillId="0" borderId="22" xfId="0" applyFont="1" applyBorder="1" applyAlignment="1">
      <alignment vertical="top" wrapText="1"/>
    </xf>
    <xf numFmtId="0" fontId="2" fillId="0" borderId="11" xfId="26" applyFont="1" applyBorder="1" applyAlignment="1" applyProtection="1">
      <alignment vertical="center" wrapText="1"/>
      <protection locked="0"/>
    </xf>
    <xf numFmtId="0" fontId="2" fillId="0" borderId="14" xfId="26" applyFont="1" applyBorder="1" applyAlignment="1" applyProtection="1">
      <alignment vertical="center" wrapText="1"/>
      <protection locked="0"/>
    </xf>
    <xf numFmtId="0" fontId="2" fillId="0" borderId="20" xfId="26" applyFont="1" applyBorder="1" applyAlignment="1" applyProtection="1">
      <alignment vertical="center" wrapText="1"/>
      <protection locked="0"/>
    </xf>
    <xf numFmtId="0" fontId="2" fillId="0" borderId="22" xfId="26" applyFont="1" applyBorder="1" applyAlignment="1" applyProtection="1">
      <alignment vertical="center" wrapText="1"/>
      <protection locked="0"/>
    </xf>
    <xf numFmtId="0" fontId="2" fillId="0" borderId="15" xfId="26" applyFont="1" applyBorder="1" applyAlignment="1" applyProtection="1">
      <alignment vertical="center" wrapText="1"/>
      <protection locked="0"/>
    </xf>
    <xf numFmtId="0" fontId="66" fillId="0" borderId="0" xfId="55" applyFont="1" applyBorder="1" applyAlignment="1" applyProtection="1">
      <alignment vertical="center"/>
      <protection locked="0"/>
    </xf>
    <xf numFmtId="0" fontId="43" fillId="0" borderId="24" xfId="26" applyFont="1" applyBorder="1" applyAlignment="1" applyProtection="1">
      <alignment horizontal="right" vertical="center"/>
      <protection locked="0"/>
    </xf>
    <xf numFmtId="0" fontId="2" fillId="0" borderId="22" xfId="26" applyFont="1" applyBorder="1" applyAlignment="1">
      <alignment horizontal="center" vertical="center"/>
    </xf>
    <xf numFmtId="0" fontId="43" fillId="0" borderId="22" xfId="26" applyFont="1" applyBorder="1" applyAlignment="1" applyProtection="1">
      <alignment vertical="center"/>
      <protection locked="0"/>
    </xf>
    <xf numFmtId="0" fontId="43" fillId="0" borderId="23" xfId="26" applyFont="1" applyBorder="1" applyAlignment="1" applyProtection="1">
      <alignment vertical="center"/>
      <protection locked="0"/>
    </xf>
    <xf numFmtId="0" fontId="43" fillId="0" borderId="25" xfId="26" applyFont="1" applyBorder="1" applyAlignment="1" applyProtection="1">
      <alignment vertical="center"/>
      <protection locked="0"/>
    </xf>
    <xf numFmtId="0" fontId="0" fillId="0" borderId="38"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3" fillId="34" borderId="37" xfId="0" applyFont="1" applyFill="1" applyBorder="1" applyAlignment="1">
      <alignment horizontal="center" vertical="center"/>
    </xf>
    <xf numFmtId="0" fontId="31" fillId="34" borderId="30" xfId="0" applyFont="1" applyFill="1" applyBorder="1" applyAlignment="1">
      <alignment horizontal="center"/>
    </xf>
    <xf numFmtId="0" fontId="31" fillId="34" borderId="31" xfId="0" applyFont="1" applyFill="1" applyBorder="1" applyAlignment="1">
      <alignment horizontal="center"/>
    </xf>
    <xf numFmtId="0" fontId="0" fillId="34" borderId="34" xfId="0" applyFill="1" applyBorder="1"/>
    <xf numFmtId="0" fontId="31" fillId="34" borderId="35" xfId="0" applyFont="1" applyFill="1" applyBorder="1" applyAlignment="1">
      <alignment horizontal="center"/>
    </xf>
    <xf numFmtId="0" fontId="31" fillId="34" borderId="36" xfId="0" applyFont="1" applyFill="1" applyBorder="1" applyAlignment="1">
      <alignment horizontal="center"/>
    </xf>
    <xf numFmtId="0" fontId="0" fillId="0" borderId="39" xfId="0" applyBorder="1" applyAlignment="1">
      <alignment horizontal="left" vertical="top" wrapText="1"/>
    </xf>
    <xf numFmtId="0" fontId="0" fillId="0" borderId="40" xfId="0" applyBorder="1" applyAlignment="1">
      <alignment horizontal="left" vertical="top" wrapText="1"/>
    </xf>
    <xf numFmtId="0" fontId="26" fillId="0" borderId="13" xfId="26" applyFont="1" applyBorder="1" applyAlignment="1" applyProtection="1">
      <alignment horizontal="center" vertical="center" wrapText="1"/>
      <protection locked="0"/>
    </xf>
    <xf numFmtId="0" fontId="26" fillId="0" borderId="10" xfId="26" applyFont="1" applyBorder="1" applyAlignment="1" applyProtection="1">
      <alignment horizontal="center" vertical="center" wrapText="1"/>
      <protection locked="0"/>
    </xf>
    <xf numFmtId="0" fontId="42" fillId="42" borderId="43" xfId="0" applyFont="1" applyFill="1" applyBorder="1"/>
    <xf numFmtId="0" fontId="42" fillId="0" borderId="43" xfId="0" applyFont="1" applyBorder="1"/>
    <xf numFmtId="0" fontId="0" fillId="41" borderId="0" xfId="0" applyFill="1"/>
    <xf numFmtId="0" fontId="79" fillId="0" borderId="0" xfId="0" applyFont="1"/>
    <xf numFmtId="0" fontId="6" fillId="0" borderId="12" xfId="26" applyFont="1" applyBorder="1" applyAlignment="1" applyProtection="1">
      <alignment horizontal="center" vertical="center"/>
      <protection locked="0"/>
    </xf>
    <xf numFmtId="0" fontId="2" fillId="0" borderId="29" xfId="26" applyFont="1" applyBorder="1" applyAlignment="1" applyProtection="1">
      <alignment vertical="center"/>
      <protection locked="0"/>
    </xf>
    <xf numFmtId="0" fontId="2" fillId="0" borderId="30" xfId="26" applyFont="1" applyBorder="1" applyAlignment="1" applyProtection="1">
      <alignment vertical="center"/>
      <protection locked="0"/>
    </xf>
    <xf numFmtId="0" fontId="51" fillId="0" borderId="44" xfId="26" applyFont="1" applyBorder="1" applyAlignment="1" applyProtection="1">
      <alignment vertical="center"/>
      <protection locked="0"/>
    </xf>
    <xf numFmtId="0" fontId="2" fillId="0" borderId="45" xfId="26" applyFont="1" applyBorder="1" applyAlignment="1" applyProtection="1">
      <alignment vertical="center" wrapText="1"/>
      <protection locked="0"/>
    </xf>
    <xf numFmtId="0" fontId="2" fillId="0" borderId="30" xfId="26" applyFont="1" applyBorder="1" applyAlignment="1" applyProtection="1">
      <alignment vertical="center" wrapText="1"/>
      <protection locked="0"/>
    </xf>
    <xf numFmtId="0" fontId="2" fillId="0" borderId="44" xfId="26" applyFont="1" applyBorder="1" applyAlignment="1" applyProtection="1">
      <alignment vertical="center" wrapText="1"/>
      <protection locked="0"/>
    </xf>
    <xf numFmtId="0" fontId="8" fillId="0" borderId="31" xfId="26" applyFont="1" applyBorder="1" applyAlignment="1" applyProtection="1">
      <alignment vertical="center"/>
      <protection locked="0"/>
    </xf>
    <xf numFmtId="0" fontId="2" fillId="0" borderId="32" xfId="26" applyFont="1" applyBorder="1" applyAlignment="1" applyProtection="1">
      <alignment vertical="center"/>
      <protection locked="0"/>
    </xf>
    <xf numFmtId="0" fontId="2" fillId="0" borderId="0" xfId="26" applyFont="1" applyBorder="1" applyAlignment="1" applyProtection="1">
      <alignment vertical="center"/>
      <protection locked="0"/>
    </xf>
    <xf numFmtId="0" fontId="8" fillId="0" borderId="0" xfId="26" applyFont="1" applyBorder="1" applyAlignment="1" applyProtection="1">
      <alignment vertical="center"/>
      <protection locked="0"/>
    </xf>
    <xf numFmtId="0" fontId="2" fillId="0" borderId="0" xfId="26" applyFont="1" applyBorder="1" applyAlignment="1" applyProtection="1">
      <alignment vertical="center" wrapText="1"/>
      <protection locked="0"/>
    </xf>
    <xf numFmtId="0" fontId="8" fillId="0" borderId="33" xfId="26" applyFont="1" applyBorder="1" applyAlignment="1" applyProtection="1">
      <alignment vertical="center"/>
      <protection locked="0"/>
    </xf>
    <xf numFmtId="0" fontId="2" fillId="0" borderId="46" xfId="26" applyFont="1" applyBorder="1" applyAlignment="1" applyProtection="1">
      <alignment vertical="center"/>
      <protection locked="0"/>
    </xf>
    <xf numFmtId="0" fontId="8" fillId="0" borderId="47" xfId="26" applyFont="1" applyBorder="1" applyAlignment="1" applyProtection="1">
      <alignment vertical="center"/>
      <protection locked="0"/>
    </xf>
    <xf numFmtId="0" fontId="8" fillId="0" borderId="48" xfId="26" applyFont="1" applyBorder="1" applyAlignment="1">
      <alignment horizontal="center" vertical="center"/>
    </xf>
    <xf numFmtId="0" fontId="44" fillId="0" borderId="0" xfId="26" applyFont="1" applyBorder="1" applyAlignment="1" applyProtection="1">
      <alignment horizontal="right" vertical="center"/>
      <protection locked="0"/>
    </xf>
    <xf numFmtId="0" fontId="43" fillId="0" borderId="0" xfId="26" applyFont="1" applyBorder="1" applyAlignment="1" applyProtection="1">
      <alignment vertical="center"/>
      <protection locked="0"/>
    </xf>
    <xf numFmtId="0" fontId="6" fillId="0" borderId="49" xfId="26" applyFont="1" applyBorder="1" applyAlignment="1" applyProtection="1">
      <alignment horizontal="left" vertical="center"/>
      <protection locked="0"/>
    </xf>
    <xf numFmtId="49" fontId="43" fillId="0" borderId="0" xfId="26" quotePrefix="1" applyNumberFormat="1" applyFont="1" applyBorder="1" applyAlignment="1" applyProtection="1">
      <alignment vertical="center"/>
      <protection locked="0"/>
    </xf>
    <xf numFmtId="0" fontId="43" fillId="0" borderId="0" xfId="26" quotePrefix="1" applyNumberFormat="1" applyFont="1" applyBorder="1" applyAlignment="1" applyProtection="1">
      <alignment horizontal="right" vertical="center"/>
      <protection locked="0"/>
    </xf>
    <xf numFmtId="14" fontId="6" fillId="0" borderId="33" xfId="26" applyNumberFormat="1" applyFont="1" applyBorder="1" applyAlignment="1" applyProtection="1">
      <alignment horizontal="left" vertical="center"/>
      <protection locked="0"/>
    </xf>
    <xf numFmtId="0" fontId="2" fillId="0" borderId="32" xfId="26" applyFont="1" applyBorder="1" applyAlignment="1">
      <alignment horizontal="center" vertical="center"/>
    </xf>
    <xf numFmtId="0" fontId="2" fillId="0" borderId="0" xfId="26" applyFont="1" applyBorder="1" applyAlignment="1" applyProtection="1">
      <alignment horizontal="center" vertical="center"/>
      <protection locked="0"/>
    </xf>
    <xf numFmtId="0" fontId="2" fillId="0" borderId="33" xfId="26" applyFont="1" applyBorder="1" applyAlignment="1">
      <alignment horizontal="center" vertical="center"/>
    </xf>
    <xf numFmtId="0" fontId="2" fillId="0" borderId="50" xfId="26" applyFont="1" applyBorder="1" applyAlignment="1" applyProtection="1">
      <alignment horizontal="center" vertical="center"/>
      <protection locked="0"/>
    </xf>
    <xf numFmtId="0" fontId="49" fillId="0" borderId="0" xfId="26" applyFont="1" applyBorder="1" applyAlignment="1" applyProtection="1">
      <alignment horizontal="right" vertical="center"/>
      <protection locked="0"/>
    </xf>
    <xf numFmtId="0" fontId="46" fillId="0" borderId="33" xfId="26" applyFont="1" applyBorder="1" applyAlignment="1">
      <alignment horizontal="center" vertical="center"/>
    </xf>
    <xf numFmtId="0" fontId="44" fillId="0" borderId="34" xfId="26" applyFont="1" applyBorder="1" applyAlignment="1">
      <alignment horizontal="center" vertical="center"/>
    </xf>
    <xf numFmtId="0" fontId="44" fillId="0" borderId="35" xfId="26" applyFont="1" applyBorder="1" applyAlignment="1">
      <alignment horizontal="center" vertical="center"/>
    </xf>
    <xf numFmtId="0" fontId="4" fillId="0" borderId="52" xfId="26" applyBorder="1"/>
    <xf numFmtId="0" fontId="4" fillId="0" borderId="35" xfId="26" applyBorder="1"/>
    <xf numFmtId="0" fontId="31" fillId="0" borderId="53" xfId="26" applyFont="1" applyBorder="1" applyAlignment="1" applyProtection="1">
      <alignment horizontal="right" vertical="center" indent="1"/>
      <protection locked="0"/>
    </xf>
    <xf numFmtId="0" fontId="0" fillId="0" borderId="35" xfId="0" applyBorder="1" applyAlignment="1">
      <alignment horizontal="center"/>
    </xf>
    <xf numFmtId="0" fontId="31" fillId="34" borderId="51" xfId="26" applyFont="1" applyFill="1" applyBorder="1" applyAlignment="1" applyProtection="1">
      <alignment horizontal="right" vertical="center"/>
      <protection locked="0"/>
    </xf>
    <xf numFmtId="0" fontId="2" fillId="0" borderId="35" xfId="26" applyFont="1" applyBorder="1" applyAlignment="1" applyProtection="1">
      <alignment vertical="center"/>
      <protection locked="0"/>
    </xf>
    <xf numFmtId="0" fontId="3" fillId="22" borderId="11" xfId="0" applyFont="1" applyFill="1" applyBorder="1" applyAlignment="1">
      <alignment horizontal="center" vertical="center"/>
    </xf>
    <xf numFmtId="0" fontId="44" fillId="0" borderId="32" xfId="26" applyFont="1" applyBorder="1" applyAlignment="1">
      <alignment horizontal="center" vertical="center"/>
    </xf>
    <xf numFmtId="0" fontId="4" fillId="0" borderId="0" xfId="26" applyBorder="1"/>
    <xf numFmtId="0" fontId="0" fillId="0" borderId="0" xfId="0" applyBorder="1" applyAlignment="1">
      <alignment horizontal="center"/>
    </xf>
    <xf numFmtId="0" fontId="46" fillId="0" borderId="47" xfId="26" applyFont="1" applyBorder="1" applyAlignment="1" applyProtection="1">
      <alignment horizontal="center" vertical="center"/>
      <protection locked="0"/>
    </xf>
    <xf numFmtId="0" fontId="31" fillId="0" borderId="35" xfId="26" applyFont="1" applyBorder="1" applyAlignment="1" applyProtection="1">
      <alignment horizontal="right" vertical="center" indent="1"/>
      <protection locked="0"/>
    </xf>
    <xf numFmtId="1" fontId="30" fillId="34" borderId="35" xfId="0" applyNumberFormat="1" applyFont="1" applyFill="1" applyBorder="1" applyAlignment="1" applyProtection="1">
      <alignment horizontal="center" vertical="center" wrapText="1"/>
      <protection locked="0"/>
    </xf>
    <xf numFmtId="0" fontId="47" fillId="29" borderId="54" xfId="31" applyNumberFormat="1" applyFont="1" applyFill="1" applyBorder="1" applyAlignment="1" applyProtection="1">
      <alignment horizontal="left" vertical="center" indent="1"/>
      <protection locked="0"/>
    </xf>
    <xf numFmtId="0" fontId="39" fillId="29" borderId="54" xfId="31" applyNumberFormat="1" applyFont="1" applyFill="1" applyBorder="1" applyAlignment="1" applyProtection="1">
      <alignment horizontal="left" vertical="center" indent="1"/>
      <protection locked="0"/>
    </xf>
    <xf numFmtId="0" fontId="39" fillId="29" borderId="54" xfId="31" applyNumberFormat="1" applyFont="1" applyFill="1" applyBorder="1" applyAlignment="1" applyProtection="1">
      <alignment horizontal="center" vertical="center"/>
      <protection locked="0"/>
    </xf>
    <xf numFmtId="0" fontId="31" fillId="32" borderId="58" xfId="26" applyFont="1" applyFill="1" applyBorder="1" applyAlignment="1" applyProtection="1">
      <alignment horizontal="center" vertical="center"/>
      <protection locked="0"/>
    </xf>
    <xf numFmtId="0" fontId="31" fillId="33" borderId="58" xfId="26" applyFont="1" applyFill="1" applyBorder="1" applyAlignment="1" applyProtection="1">
      <alignment horizontal="center" vertical="center"/>
      <protection locked="0"/>
    </xf>
    <xf numFmtId="0" fontId="31" fillId="35" borderId="55" xfId="26" applyFont="1" applyFill="1" applyBorder="1" applyAlignment="1" applyProtection="1">
      <alignment horizontal="center" vertical="center"/>
      <protection locked="0"/>
    </xf>
    <xf numFmtId="0" fontId="0" fillId="0" borderId="35" xfId="0" applyBorder="1"/>
    <xf numFmtId="0" fontId="26" fillId="0" borderId="10" xfId="26" applyFont="1" applyBorder="1" applyAlignment="1" applyProtection="1">
      <alignment vertical="center" wrapText="1"/>
      <protection locked="0"/>
    </xf>
    <xf numFmtId="0" fontId="78" fillId="0" borderId="0" xfId="0" applyFont="1" applyAlignment="1">
      <alignment vertical="center"/>
    </xf>
    <xf numFmtId="0" fontId="81" fillId="41" borderId="0" xfId="55" applyFont="1" applyFill="1" applyAlignment="1">
      <alignment horizontal="center" vertical="center"/>
    </xf>
    <xf numFmtId="0" fontId="2" fillId="34" borderId="0" xfId="26" applyFont="1" applyFill="1" applyBorder="1" applyAlignment="1" applyProtection="1">
      <alignment vertical="center"/>
      <protection locked="0"/>
    </xf>
    <xf numFmtId="0" fontId="3" fillId="22" borderId="0" xfId="0" applyFont="1" applyFill="1" applyBorder="1" applyAlignment="1">
      <alignment horizontal="center" vertical="center"/>
    </xf>
    <xf numFmtId="0" fontId="3" fillId="22" borderId="11" xfId="0" applyFont="1" applyFill="1" applyBorder="1" applyAlignment="1">
      <alignment horizontal="left" vertical="center"/>
    </xf>
    <xf numFmtId="0" fontId="3" fillId="22" borderId="13" xfId="0" applyFont="1" applyFill="1" applyBorder="1" applyAlignment="1">
      <alignment horizontal="center" vertical="center"/>
    </xf>
    <xf numFmtId="0" fontId="27" fillId="43" borderId="63" xfId="55" applyFont="1" applyFill="1" applyBorder="1" applyAlignment="1">
      <alignment horizontal="center" vertical="center"/>
    </xf>
    <xf numFmtId="0" fontId="27" fillId="44" borderId="13" xfId="55" applyFont="1" applyFill="1" applyBorder="1" applyAlignment="1">
      <alignment horizontal="center" vertical="center"/>
    </xf>
    <xf numFmtId="0" fontId="27" fillId="32" borderId="14" xfId="55" applyFont="1" applyFill="1" applyBorder="1" applyAlignment="1">
      <alignment horizontal="center" vertical="center"/>
    </xf>
    <xf numFmtId="0" fontId="26" fillId="0" borderId="63" xfId="26" applyFont="1" applyBorder="1" applyAlignment="1" applyProtection="1">
      <alignment horizontal="center" vertical="center" wrapText="1"/>
      <protection locked="0"/>
    </xf>
    <xf numFmtId="0" fontId="0" fillId="0" borderId="0" xfId="0" applyBorder="1" applyAlignment="1" applyProtection="1">
      <alignment horizontal="center" vertical="center"/>
      <protection locked="0"/>
    </xf>
    <xf numFmtId="0" fontId="26" fillId="0" borderId="58" xfId="26" applyFont="1" applyBorder="1" applyAlignment="1" applyProtection="1">
      <alignment horizontal="center" vertical="center" wrapText="1"/>
      <protection locked="0"/>
    </xf>
    <xf numFmtId="0" fontId="26" fillId="0" borderId="55" xfId="26" applyFont="1" applyBorder="1" applyAlignment="1" applyProtection="1">
      <alignment horizontal="center" vertical="center" wrapText="1"/>
      <protection locked="0"/>
    </xf>
    <xf numFmtId="0" fontId="26" fillId="0" borderId="39" xfId="26" applyFont="1" applyBorder="1" applyAlignment="1" applyProtection="1">
      <alignment vertical="center" wrapText="1"/>
      <protection locked="0"/>
    </xf>
    <xf numFmtId="0" fontId="26" fillId="0" borderId="58" xfId="26" applyFont="1" applyBorder="1" applyAlignment="1" applyProtection="1">
      <alignment vertical="center" wrapText="1"/>
      <protection locked="0"/>
    </xf>
    <xf numFmtId="0" fontId="42" fillId="0" borderId="43" xfId="0" applyFont="1" applyFill="1" applyBorder="1"/>
    <xf numFmtId="0" fontId="42" fillId="42" borderId="0" xfId="0" applyFont="1" applyFill="1" applyBorder="1"/>
    <xf numFmtId="0" fontId="0" fillId="0" borderId="0" xfId="0" applyFill="1"/>
    <xf numFmtId="0" fontId="27" fillId="37" borderId="39" xfId="55" applyFont="1" applyFill="1" applyBorder="1" applyAlignment="1" applyProtection="1">
      <alignment horizontal="left" vertical="top" wrapText="1"/>
      <protection locked="0"/>
    </xf>
    <xf numFmtId="0" fontId="27" fillId="37" borderId="40" xfId="55" applyFont="1" applyFill="1" applyBorder="1" applyAlignment="1" applyProtection="1">
      <alignment horizontal="left" vertical="top" wrapText="1"/>
      <protection locked="0"/>
    </xf>
    <xf numFmtId="0" fontId="27" fillId="38" borderId="10" xfId="55" applyFont="1" applyFill="1" applyBorder="1" applyAlignment="1" applyProtection="1">
      <alignment horizontal="left" vertical="top" wrapText="1"/>
      <protection locked="0"/>
    </xf>
    <xf numFmtId="0" fontId="27" fillId="38" borderId="68" xfId="55" applyFont="1" applyFill="1" applyBorder="1" applyAlignment="1" applyProtection="1">
      <alignment horizontal="left" vertical="top" wrapText="1"/>
      <protection locked="0"/>
    </xf>
    <xf numFmtId="0" fontId="27" fillId="32" borderId="10" xfId="55" applyFont="1" applyFill="1" applyBorder="1" applyAlignment="1" applyProtection="1">
      <alignment horizontal="left" vertical="top" wrapText="1"/>
      <protection locked="0"/>
    </xf>
    <xf numFmtId="0" fontId="27" fillId="32" borderId="68" xfId="55" applyFont="1" applyFill="1" applyBorder="1" applyAlignment="1" applyProtection="1">
      <alignment horizontal="left" vertical="top" wrapText="1"/>
      <protection locked="0"/>
    </xf>
    <xf numFmtId="0" fontId="27" fillId="0" borderId="58" xfId="55" applyFont="1" applyFill="1" applyBorder="1" applyAlignment="1" applyProtection="1">
      <alignment horizontal="center" vertical="center"/>
      <protection locked="0"/>
    </xf>
    <xf numFmtId="0" fontId="27" fillId="0" borderId="70" xfId="55" applyFont="1" applyFill="1" applyBorder="1" applyAlignment="1" applyProtection="1">
      <alignment horizontal="center" vertical="center"/>
      <protection locked="0"/>
    </xf>
    <xf numFmtId="14" fontId="26" fillId="0" borderId="63" xfId="26" applyNumberFormat="1" applyFont="1" applyBorder="1" applyAlignment="1" applyProtection="1">
      <alignment horizontal="center" vertical="center" wrapText="1"/>
      <protection locked="0"/>
    </xf>
    <xf numFmtId="14" fontId="26" fillId="0" borderId="13" xfId="26" applyNumberFormat="1" applyFont="1" applyBorder="1" applyAlignment="1" applyProtection="1">
      <alignment horizontal="center" vertical="center" wrapText="1"/>
      <protection locked="0"/>
    </xf>
    <xf numFmtId="14" fontId="26" fillId="0" borderId="55" xfId="26" applyNumberFormat="1" applyFont="1" applyBorder="1" applyAlignment="1" applyProtection="1">
      <alignment horizontal="center" vertical="center" wrapText="1"/>
      <protection locked="0"/>
    </xf>
    <xf numFmtId="1" fontId="30" fillId="34" borderId="63" xfId="0" applyNumberFormat="1" applyFont="1" applyFill="1" applyBorder="1" applyAlignment="1" applyProtection="1">
      <alignment horizontal="center" vertical="center" wrapText="1"/>
      <protection locked="0"/>
    </xf>
    <xf numFmtId="1" fontId="30" fillId="34" borderId="13" xfId="0" applyNumberFormat="1" applyFont="1" applyFill="1" applyBorder="1" applyAlignment="1" applyProtection="1">
      <alignment horizontal="center" vertical="center" wrapText="1"/>
      <protection locked="0"/>
    </xf>
    <xf numFmtId="1" fontId="30" fillId="34" borderId="16" xfId="0" applyNumberFormat="1" applyFont="1" applyFill="1" applyBorder="1" applyAlignment="1" applyProtection="1">
      <alignment horizontal="center" vertical="center" wrapText="1"/>
      <protection locked="0"/>
    </xf>
    <xf numFmtId="0" fontId="26" fillId="0" borderId="63" xfId="26" applyFont="1" applyBorder="1" applyAlignment="1" applyProtection="1">
      <alignment horizontal="center" vertical="center" wrapText="1"/>
      <protection locked="0"/>
    </xf>
    <xf numFmtId="0" fontId="26" fillId="0" borderId="13" xfId="26" applyFont="1" applyBorder="1" applyAlignment="1" applyProtection="1">
      <alignment horizontal="center" vertical="center" wrapText="1"/>
      <protection locked="0"/>
    </xf>
    <xf numFmtId="0" fontId="26" fillId="0" borderId="55" xfId="26" applyFont="1" applyBorder="1" applyAlignment="1" applyProtection="1">
      <alignment horizontal="center" vertical="center" wrapText="1"/>
      <protection locked="0"/>
    </xf>
    <xf numFmtId="0" fontId="46" fillId="0" borderId="63" xfId="26" applyFont="1" applyBorder="1" applyAlignment="1" applyProtection="1">
      <alignment horizontal="center" vertical="center"/>
      <protection locked="0"/>
    </xf>
    <xf numFmtId="0" fontId="46" fillId="0" borderId="13" xfId="26" applyFont="1" applyBorder="1" applyAlignment="1" applyProtection="1">
      <alignment horizontal="center" vertical="center"/>
      <protection locked="0"/>
    </xf>
    <xf numFmtId="0" fontId="46" fillId="0" borderId="55" xfId="26" applyFont="1" applyBorder="1" applyAlignment="1" applyProtection="1">
      <alignment horizontal="center" vertical="center"/>
      <protection locked="0"/>
    </xf>
    <xf numFmtId="1" fontId="46" fillId="0" borderId="45" xfId="26" applyNumberFormat="1" applyFont="1" applyBorder="1" applyAlignment="1" applyProtection="1">
      <alignment horizontal="center" vertical="center"/>
      <protection locked="0"/>
    </xf>
    <xf numFmtId="1" fontId="46" fillId="0" borderId="11" xfId="26" applyNumberFormat="1" applyFont="1" applyBorder="1" applyAlignment="1" applyProtection="1">
      <alignment horizontal="center" vertical="center"/>
      <protection locked="0"/>
    </xf>
    <xf numFmtId="1" fontId="46" fillId="0" borderId="52" xfId="26" applyNumberFormat="1" applyFont="1" applyBorder="1" applyAlignment="1" applyProtection="1">
      <alignment horizontal="center" vertical="center"/>
      <protection locked="0"/>
    </xf>
    <xf numFmtId="1" fontId="26" fillId="0" borderId="45" xfId="26" applyNumberFormat="1" applyFont="1" applyBorder="1" applyAlignment="1" applyProtection="1">
      <alignment horizontal="center" vertical="center" wrapText="1"/>
      <protection locked="0"/>
    </xf>
    <xf numFmtId="1" fontId="26" fillId="0" borderId="30" xfId="26" applyNumberFormat="1" applyFont="1" applyBorder="1" applyAlignment="1" applyProtection="1">
      <alignment horizontal="center" vertical="center" wrapText="1"/>
      <protection locked="0"/>
    </xf>
    <xf numFmtId="1" fontId="26" fillId="0" borderId="44" xfId="26" applyNumberFormat="1" applyFont="1" applyBorder="1" applyAlignment="1" applyProtection="1">
      <alignment horizontal="center" vertical="center" wrapText="1"/>
      <protection locked="0"/>
    </xf>
    <xf numFmtId="1" fontId="26" fillId="0" borderId="11" xfId="26" applyNumberFormat="1" applyFont="1" applyBorder="1" applyAlignment="1" applyProtection="1">
      <alignment horizontal="center" vertical="center" wrapText="1"/>
      <protection locked="0"/>
    </xf>
    <xf numFmtId="1" fontId="26" fillId="0" borderId="0" xfId="26" applyNumberFormat="1" applyFont="1" applyBorder="1" applyAlignment="1" applyProtection="1">
      <alignment horizontal="center" vertical="center" wrapText="1"/>
      <protection locked="0"/>
    </xf>
    <xf numFmtId="1" fontId="26" fillId="0" borderId="14" xfId="26" applyNumberFormat="1" applyFont="1" applyBorder="1" applyAlignment="1" applyProtection="1">
      <alignment horizontal="center" vertical="center" wrapText="1"/>
      <protection locked="0"/>
    </xf>
    <xf numFmtId="1" fontId="26" fillId="0" borderId="52" xfId="26" applyNumberFormat="1" applyFont="1" applyBorder="1" applyAlignment="1" applyProtection="1">
      <alignment horizontal="center" vertical="center" wrapText="1"/>
      <protection locked="0"/>
    </xf>
    <xf numFmtId="1" fontId="26" fillId="0" borderId="35" xfId="26" applyNumberFormat="1" applyFont="1" applyBorder="1" applyAlignment="1" applyProtection="1">
      <alignment horizontal="center" vertical="center" wrapText="1"/>
      <protection locked="0"/>
    </xf>
    <xf numFmtId="1" fontId="26" fillId="0" borderId="54" xfId="26" applyNumberFormat="1" applyFont="1" applyBorder="1" applyAlignment="1" applyProtection="1">
      <alignment horizontal="center" vertical="center" wrapText="1"/>
      <protection locked="0"/>
    </xf>
    <xf numFmtId="1" fontId="26" fillId="34" borderId="45" xfId="0" applyNumberFormat="1" applyFont="1" applyFill="1" applyBorder="1" applyAlignment="1" applyProtection="1">
      <alignment horizontal="center" vertical="center" wrapText="1"/>
      <protection locked="0"/>
    </xf>
    <xf numFmtId="1" fontId="26" fillId="34" borderId="44" xfId="0" applyNumberFormat="1" applyFont="1" applyFill="1" applyBorder="1" applyAlignment="1" applyProtection="1">
      <alignment horizontal="center" vertical="center" wrapText="1"/>
      <protection locked="0"/>
    </xf>
    <xf numFmtId="1" fontId="26" fillId="34" borderId="11" xfId="0" applyNumberFormat="1" applyFont="1" applyFill="1" applyBorder="1" applyAlignment="1" applyProtection="1">
      <alignment horizontal="center" vertical="center" wrapText="1"/>
      <protection locked="0"/>
    </xf>
    <xf numFmtId="1" fontId="26" fillId="34" borderId="14" xfId="0" applyNumberFormat="1" applyFont="1" applyFill="1" applyBorder="1" applyAlignment="1" applyProtection="1">
      <alignment horizontal="center" vertical="center" wrapText="1"/>
      <protection locked="0"/>
    </xf>
    <xf numFmtId="1" fontId="26" fillId="34" borderId="52" xfId="0" applyNumberFormat="1" applyFont="1" applyFill="1" applyBorder="1" applyAlignment="1" applyProtection="1">
      <alignment horizontal="center" vertical="center" wrapText="1"/>
      <protection locked="0"/>
    </xf>
    <xf numFmtId="1" fontId="26" fillId="34" borderId="54" xfId="0" applyNumberFormat="1" applyFont="1" applyFill="1" applyBorder="1" applyAlignment="1" applyProtection="1">
      <alignment horizontal="center" vertical="center" wrapText="1"/>
      <protection locked="0"/>
    </xf>
    <xf numFmtId="0" fontId="26" fillId="0" borderId="39" xfId="26" applyFont="1" applyBorder="1" applyAlignment="1" applyProtection="1">
      <alignment horizontal="center" vertical="center" wrapText="1"/>
      <protection locked="0"/>
    </xf>
    <xf numFmtId="0" fontId="26" fillId="0" borderId="10" xfId="26" applyFont="1" applyBorder="1" applyAlignment="1" applyProtection="1">
      <alignment horizontal="center" vertical="center" wrapText="1"/>
      <protection locked="0"/>
    </xf>
    <xf numFmtId="0" fontId="26" fillId="0" borderId="58" xfId="26" applyFont="1" applyBorder="1" applyAlignment="1" applyProtection="1">
      <alignment horizontal="center" vertical="center" wrapText="1"/>
      <protection locked="0"/>
    </xf>
    <xf numFmtId="0" fontId="26" fillId="0" borderId="64" xfId="26" applyFont="1" applyBorder="1" applyAlignment="1" applyProtection="1">
      <alignment horizontal="center" vertical="center" wrapText="1"/>
      <protection locked="0"/>
    </xf>
    <xf numFmtId="0" fontId="26" fillId="0" borderId="67" xfId="26" applyFont="1" applyBorder="1" applyAlignment="1" applyProtection="1">
      <alignment horizontal="center" vertical="center" wrapText="1"/>
      <protection locked="0"/>
    </xf>
    <xf numFmtId="0" fontId="26" fillId="0" borderId="69" xfId="26" applyFont="1" applyBorder="1" applyAlignment="1" applyProtection="1">
      <alignment horizontal="center" vertical="center" wrapText="1"/>
      <protection locked="0"/>
    </xf>
    <xf numFmtId="0" fontId="26" fillId="0" borderId="45" xfId="26" applyFont="1" applyBorder="1" applyAlignment="1" applyProtection="1">
      <alignment horizontal="center" vertical="center" wrapText="1"/>
      <protection locked="0"/>
    </xf>
    <xf numFmtId="0" fontId="26" fillId="0" borderId="44" xfId="26" applyFont="1" applyBorder="1" applyAlignment="1" applyProtection="1">
      <alignment horizontal="center" vertical="center" wrapText="1"/>
      <protection locked="0"/>
    </xf>
    <xf numFmtId="0" fontId="26" fillId="0" borderId="11" xfId="26" applyFont="1" applyBorder="1" applyAlignment="1" applyProtection="1">
      <alignment horizontal="center" vertical="center" wrapText="1"/>
      <protection locked="0"/>
    </xf>
    <xf numFmtId="0" fontId="26" fillId="0" borderId="14" xfId="26" applyFont="1" applyBorder="1" applyAlignment="1" applyProtection="1">
      <alignment horizontal="center" vertical="center" wrapText="1"/>
      <protection locked="0"/>
    </xf>
    <xf numFmtId="0" fontId="26" fillId="0" borderId="52" xfId="26" applyFont="1" applyBorder="1" applyAlignment="1" applyProtection="1">
      <alignment horizontal="center" vertical="center" wrapText="1"/>
      <protection locked="0"/>
    </xf>
    <xf numFmtId="0" fontId="26" fillId="0" borderId="54" xfId="26" applyFont="1" applyBorder="1" applyAlignment="1" applyProtection="1">
      <alignment horizontal="center" vertical="center" wrapText="1"/>
      <protection locked="0"/>
    </xf>
    <xf numFmtId="0" fontId="26" fillId="0" borderId="45" xfId="26" applyFont="1" applyBorder="1" applyAlignment="1" applyProtection="1">
      <alignment horizontal="left" vertical="top" wrapText="1"/>
      <protection locked="0"/>
    </xf>
    <xf numFmtId="0" fontId="26" fillId="0" borderId="30" xfId="26" applyFont="1" applyBorder="1" applyAlignment="1" applyProtection="1">
      <alignment horizontal="left" vertical="top" wrapText="1"/>
      <protection locked="0"/>
    </xf>
    <xf numFmtId="0" fontId="26" fillId="0" borderId="44" xfId="26" applyFont="1" applyBorder="1" applyAlignment="1" applyProtection="1">
      <alignment horizontal="left" vertical="top" wrapText="1"/>
      <protection locked="0"/>
    </xf>
    <xf numFmtId="0" fontId="26" fillId="0" borderId="11" xfId="26" applyFont="1" applyBorder="1" applyAlignment="1" applyProtection="1">
      <alignment horizontal="left" vertical="top" wrapText="1"/>
      <protection locked="0"/>
    </xf>
    <xf numFmtId="0" fontId="26" fillId="0" borderId="0" xfId="26" applyFont="1" applyBorder="1" applyAlignment="1" applyProtection="1">
      <alignment horizontal="left" vertical="top" wrapText="1"/>
      <protection locked="0"/>
    </xf>
    <xf numFmtId="0" fontId="26" fillId="0" borderId="14" xfId="26" applyFont="1" applyBorder="1" applyAlignment="1" applyProtection="1">
      <alignment horizontal="left" vertical="top" wrapText="1"/>
      <protection locked="0"/>
    </xf>
    <xf numFmtId="0" fontId="26" fillId="0" borderId="52" xfId="26" applyFont="1" applyBorder="1" applyAlignment="1" applyProtection="1">
      <alignment horizontal="left" vertical="top" wrapText="1"/>
      <protection locked="0"/>
    </xf>
    <xf numFmtId="0" fontId="26" fillId="0" borderId="35" xfId="26" applyFont="1" applyBorder="1" applyAlignment="1" applyProtection="1">
      <alignment horizontal="left" vertical="top" wrapText="1"/>
      <protection locked="0"/>
    </xf>
    <xf numFmtId="0" fontId="26" fillId="0" borderId="54" xfId="26" applyFont="1" applyBorder="1" applyAlignment="1" applyProtection="1">
      <alignment horizontal="left" vertical="top" wrapText="1"/>
      <protection locked="0"/>
    </xf>
    <xf numFmtId="0" fontId="43" fillId="0" borderId="23" xfId="26" applyFont="1" applyBorder="1" applyAlignment="1" applyProtection="1">
      <alignment horizontal="center" vertical="center"/>
      <protection locked="0"/>
    </xf>
    <xf numFmtId="1" fontId="49" fillId="34" borderId="21" xfId="0" applyNumberFormat="1" applyFont="1" applyFill="1" applyBorder="1" applyAlignment="1" applyProtection="1">
      <alignment horizontal="right" vertical="center" wrapText="1"/>
      <protection locked="0"/>
    </xf>
    <xf numFmtId="1" fontId="0" fillId="34" borderId="0" xfId="0" applyNumberFormat="1" applyFill="1" applyBorder="1" applyAlignment="1" applyProtection="1">
      <alignment horizontal="center" vertical="center" wrapText="1"/>
      <protection locked="0"/>
    </xf>
    <xf numFmtId="1" fontId="0" fillId="34" borderId="35" xfId="0" applyNumberFormat="1" applyFill="1" applyBorder="1" applyAlignment="1" applyProtection="1">
      <alignment horizontal="center" vertical="center" wrapText="1"/>
      <protection locked="0"/>
    </xf>
    <xf numFmtId="0" fontId="31" fillId="34" borderId="52" xfId="51" applyNumberFormat="1" applyFont="1" applyFill="1" applyBorder="1" applyAlignment="1" applyProtection="1">
      <alignment horizontal="center" vertical="center"/>
      <protection locked="0"/>
    </xf>
    <xf numFmtId="0" fontId="31" fillId="34" borderId="35" xfId="51" applyNumberFormat="1" applyFont="1" applyFill="1" applyBorder="1" applyAlignment="1" applyProtection="1">
      <alignment horizontal="center" vertical="center"/>
      <protection locked="0"/>
    </xf>
    <xf numFmtId="0" fontId="44" fillId="0" borderId="21" xfId="26" applyFont="1" applyBorder="1" applyAlignment="1" applyProtection="1">
      <alignment horizontal="right" vertical="center"/>
      <protection locked="0"/>
    </xf>
    <xf numFmtId="0" fontId="61" fillId="0" borderId="21" xfId="26" applyFont="1" applyBorder="1" applyAlignment="1" applyProtection="1">
      <alignment horizontal="center" vertical="center" wrapText="1"/>
      <protection locked="0"/>
    </xf>
    <xf numFmtId="0" fontId="61" fillId="0" borderId="22" xfId="26" applyFont="1" applyBorder="1" applyAlignment="1" applyProtection="1">
      <alignment horizontal="center" vertical="center" wrapText="1"/>
      <protection locked="0"/>
    </xf>
    <xf numFmtId="0" fontId="26" fillId="0" borderId="65" xfId="26" applyFont="1" applyBorder="1" applyAlignment="1" applyProtection="1">
      <alignment horizontal="center" vertical="center" wrapText="1"/>
      <protection locked="0"/>
    </xf>
    <xf numFmtId="0" fontId="26" fillId="0" borderId="66" xfId="26" applyFont="1" applyBorder="1" applyAlignment="1" applyProtection="1">
      <alignment horizontal="center" vertical="center" wrapText="1"/>
      <protection locked="0"/>
    </xf>
    <xf numFmtId="14" fontId="55" fillId="0" borderId="28" xfId="26" applyNumberFormat="1" applyFont="1" applyBorder="1" applyAlignment="1" applyProtection="1">
      <alignment horizontal="center" vertical="center"/>
      <protection locked="0"/>
    </xf>
    <xf numFmtId="14" fontId="55" fillId="0" borderId="13" xfId="26" applyNumberFormat="1" applyFont="1" applyBorder="1" applyAlignment="1" applyProtection="1">
      <alignment horizontal="center" vertical="center"/>
      <protection locked="0"/>
    </xf>
    <xf numFmtId="14" fontId="55" fillId="0" borderId="16" xfId="26" applyNumberFormat="1" applyFont="1" applyBorder="1" applyAlignment="1" applyProtection="1">
      <alignment horizontal="center" vertical="center"/>
      <protection locked="0"/>
    </xf>
    <xf numFmtId="0" fontId="31" fillId="36" borderId="56" xfId="26" applyFont="1" applyFill="1" applyBorder="1" applyAlignment="1" applyProtection="1">
      <alignment horizontal="center" vertical="center"/>
      <protection locked="0"/>
    </xf>
    <xf numFmtId="0" fontId="31" fillId="36" borderId="57" xfId="26" applyFont="1" applyFill="1" applyBorder="1" applyAlignment="1" applyProtection="1">
      <alignment horizontal="center" vertical="center"/>
      <protection locked="0"/>
    </xf>
    <xf numFmtId="0" fontId="31" fillId="9" borderId="11" xfId="50" applyNumberFormat="1" applyFont="1" applyBorder="1" applyAlignment="1" applyProtection="1">
      <alignment horizontal="center" vertical="center"/>
      <protection locked="0"/>
    </xf>
    <xf numFmtId="0" fontId="31" fillId="9" borderId="14" xfId="50" applyNumberFormat="1" applyFont="1" applyBorder="1" applyAlignment="1" applyProtection="1">
      <alignment horizontal="center" vertical="center"/>
      <protection locked="0"/>
    </xf>
    <xf numFmtId="16" fontId="26" fillId="0" borderId="45" xfId="26" applyNumberFormat="1" applyFont="1" applyBorder="1" applyAlignment="1" applyProtection="1">
      <alignment horizontal="left" vertical="top" wrapText="1"/>
      <protection locked="0"/>
    </xf>
    <xf numFmtId="16" fontId="26" fillId="0" borderId="30" xfId="26" applyNumberFormat="1" applyFont="1" applyBorder="1" applyAlignment="1" applyProtection="1">
      <alignment horizontal="left" vertical="top" wrapText="1"/>
      <protection locked="0"/>
    </xf>
    <xf numFmtId="16" fontId="26" fillId="0" borderId="44" xfId="26" applyNumberFormat="1" applyFont="1" applyBorder="1" applyAlignment="1" applyProtection="1">
      <alignment horizontal="left" vertical="top" wrapText="1"/>
      <protection locked="0"/>
    </xf>
    <xf numFmtId="16" fontId="26" fillId="0" borderId="11" xfId="26" applyNumberFormat="1" applyFont="1" applyBorder="1" applyAlignment="1" applyProtection="1">
      <alignment horizontal="left" vertical="top" wrapText="1"/>
      <protection locked="0"/>
    </xf>
    <xf numFmtId="16" fontId="26" fillId="0" borderId="0" xfId="26" applyNumberFormat="1" applyFont="1" applyBorder="1" applyAlignment="1" applyProtection="1">
      <alignment horizontal="left" vertical="top" wrapText="1"/>
      <protection locked="0"/>
    </xf>
    <xf numFmtId="16" fontId="26" fillId="0" borderId="14" xfId="26" applyNumberFormat="1" applyFont="1" applyBorder="1" applyAlignment="1" applyProtection="1">
      <alignment horizontal="left" vertical="top" wrapText="1"/>
      <protection locked="0"/>
    </xf>
    <xf numFmtId="16" fontId="26" fillId="0" borderId="52" xfId="26" applyNumberFormat="1" applyFont="1" applyBorder="1" applyAlignment="1" applyProtection="1">
      <alignment horizontal="left" vertical="top" wrapText="1"/>
      <protection locked="0"/>
    </xf>
    <xf numFmtId="16" fontId="26" fillId="0" borderId="35" xfId="26" applyNumberFormat="1" applyFont="1" applyBorder="1" applyAlignment="1" applyProtection="1">
      <alignment horizontal="left" vertical="top" wrapText="1"/>
      <protection locked="0"/>
    </xf>
    <xf numFmtId="16" fontId="26" fillId="0" borderId="54" xfId="26" applyNumberFormat="1" applyFont="1" applyBorder="1" applyAlignment="1" applyProtection="1">
      <alignment horizontal="left" vertical="top" wrapText="1"/>
      <protection locked="0"/>
    </xf>
    <xf numFmtId="0" fontId="3" fillId="22" borderId="11" xfId="0" applyFont="1" applyFill="1" applyBorder="1" applyAlignment="1">
      <alignment horizontal="center" vertical="center"/>
    </xf>
    <xf numFmtId="0" fontId="3" fillId="22" borderId="0" xfId="0" applyFont="1" applyFill="1" applyBorder="1" applyAlignment="1">
      <alignment horizontal="center" vertical="center"/>
    </xf>
    <xf numFmtId="0" fontId="3" fillId="22" borderId="14" xfId="0" applyFont="1" applyFill="1" applyBorder="1" applyAlignment="1">
      <alignment horizontal="center" vertical="center"/>
    </xf>
    <xf numFmtId="0" fontId="3" fillId="22" borderId="0" xfId="0" applyFont="1" applyFill="1" applyBorder="1" applyAlignment="1">
      <alignment horizontal="left" vertical="center"/>
    </xf>
    <xf numFmtId="0" fontId="3" fillId="22" borderId="14" xfId="0" applyFont="1" applyFill="1" applyBorder="1" applyAlignment="1">
      <alignment horizontal="left" vertical="center"/>
    </xf>
    <xf numFmtId="0" fontId="49" fillId="34" borderId="18" xfId="51" applyNumberFormat="1" applyFont="1" applyFill="1" applyBorder="1" applyAlignment="1" applyProtection="1">
      <alignment horizontal="right" vertical="center"/>
      <protection locked="0"/>
    </xf>
    <xf numFmtId="0" fontId="49" fillId="34" borderId="21" xfId="51" applyNumberFormat="1" applyFont="1" applyFill="1" applyBorder="1" applyAlignment="1" applyProtection="1">
      <alignment horizontal="right" vertical="center"/>
      <protection locked="0"/>
    </xf>
    <xf numFmtId="0" fontId="31" fillId="34" borderId="11" xfId="51" applyNumberFormat="1" applyFont="1" applyFill="1" applyBorder="1" applyAlignment="1" applyProtection="1">
      <alignment horizontal="center" vertical="center"/>
      <protection locked="0"/>
    </xf>
    <xf numFmtId="0" fontId="31" fillId="34" borderId="0" xfId="51" applyNumberFormat="1" applyFont="1" applyFill="1" applyBorder="1" applyAlignment="1" applyProtection="1">
      <alignment horizontal="center" vertical="center"/>
      <protection locked="0"/>
    </xf>
    <xf numFmtId="0" fontId="29" fillId="0" borderId="18" xfId="26" applyFont="1" applyBorder="1" applyAlignment="1" applyProtection="1">
      <alignment horizontal="center" vertical="center"/>
      <protection locked="0"/>
    </xf>
    <xf numFmtId="0" fontId="29" fillId="0" borderId="21" xfId="26" applyFont="1" applyBorder="1" applyAlignment="1" applyProtection="1">
      <alignment horizontal="center" vertical="center"/>
      <protection locked="0"/>
    </xf>
    <xf numFmtId="49" fontId="43" fillId="0" borderId="24" xfId="26" quotePrefix="1" applyNumberFormat="1" applyFont="1" applyBorder="1" applyAlignment="1" applyProtection="1">
      <alignment horizontal="center" vertical="center"/>
      <protection locked="0"/>
    </xf>
    <xf numFmtId="0" fontId="67" fillId="0" borderId="45" xfId="0" applyFont="1" applyBorder="1" applyAlignment="1">
      <alignment horizontal="center" wrapText="1"/>
    </xf>
    <xf numFmtId="0" fontId="67" fillId="0" borderId="30" xfId="0" applyFont="1" applyBorder="1" applyAlignment="1">
      <alignment horizontal="center" wrapText="1"/>
    </xf>
    <xf numFmtId="0" fontId="26" fillId="0" borderId="11" xfId="0" applyFont="1" applyBorder="1" applyAlignment="1">
      <alignment horizontal="left" vertical="top" wrapText="1"/>
    </xf>
    <xf numFmtId="0" fontId="26" fillId="0" borderId="0" xfId="0" applyFont="1" applyBorder="1" applyAlignment="1">
      <alignment horizontal="left" vertical="top" wrapText="1"/>
    </xf>
    <xf numFmtId="0" fontId="26" fillId="0" borderId="20" xfId="0" applyFont="1" applyBorder="1" applyAlignment="1">
      <alignment horizontal="left" vertical="top" wrapText="1"/>
    </xf>
    <xf numFmtId="0" fontId="26" fillId="0" borderId="22" xfId="0" applyFont="1" applyBorder="1" applyAlignment="1">
      <alignment horizontal="left" vertical="top" wrapText="1"/>
    </xf>
    <xf numFmtId="0" fontId="68" fillId="0" borderId="0" xfId="55" applyFont="1" applyBorder="1" applyAlignment="1" applyProtection="1">
      <alignment horizontal="left" vertical="center"/>
      <protection locked="0"/>
    </xf>
    <xf numFmtId="0" fontId="68" fillId="0" borderId="14" xfId="55" applyFont="1" applyBorder="1" applyAlignment="1" applyProtection="1">
      <alignment horizontal="left" vertical="center"/>
      <protection locked="0"/>
    </xf>
    <xf numFmtId="0" fontId="57" fillId="0" borderId="18" xfId="26" applyFont="1" applyBorder="1" applyAlignment="1" applyProtection="1">
      <alignment horizontal="center" vertical="center" wrapText="1"/>
      <protection locked="0"/>
    </xf>
    <xf numFmtId="0" fontId="57" fillId="0" borderId="19" xfId="26" applyFont="1" applyBorder="1" applyAlignment="1" applyProtection="1">
      <alignment horizontal="center" vertical="center" wrapText="1"/>
      <protection locked="0"/>
    </xf>
    <xf numFmtId="0" fontId="57" fillId="0" borderId="20" xfId="26" applyFont="1" applyBorder="1" applyAlignment="1" applyProtection="1">
      <alignment horizontal="center" vertical="center" wrapText="1"/>
      <protection locked="0"/>
    </xf>
    <xf numFmtId="0" fontId="57" fillId="0" borderId="15" xfId="26" applyFont="1" applyBorder="1" applyAlignment="1" applyProtection="1">
      <alignment horizontal="center" vertical="center" wrapText="1"/>
      <protection locked="0"/>
    </xf>
    <xf numFmtId="0" fontId="44" fillId="0" borderId="0" xfId="26" applyFont="1" applyBorder="1" applyAlignment="1" applyProtection="1">
      <alignment horizontal="right" vertical="center"/>
      <protection locked="0"/>
    </xf>
    <xf numFmtId="0" fontId="27" fillId="39" borderId="56" xfId="55" applyFont="1" applyFill="1" applyBorder="1" applyAlignment="1">
      <alignment horizontal="center" vertical="center"/>
    </xf>
    <xf numFmtId="0" fontId="27" fillId="39" borderId="53" xfId="55" applyFont="1" applyFill="1" applyBorder="1" applyAlignment="1">
      <alignment horizontal="center" vertical="center"/>
    </xf>
    <xf numFmtId="0" fontId="27" fillId="39" borderId="59" xfId="55" applyFont="1" applyFill="1" applyBorder="1" applyAlignment="1">
      <alignment horizontal="center" vertical="center"/>
    </xf>
    <xf numFmtId="0" fontId="5" fillId="0" borderId="17" xfId="26" applyFont="1" applyBorder="1" applyAlignment="1">
      <alignment horizontal="center" vertical="center" wrapText="1"/>
    </xf>
    <xf numFmtId="0" fontId="29" fillId="0" borderId="20" xfId="26" applyFont="1" applyBorder="1" applyAlignment="1" applyProtection="1">
      <alignment horizontal="center" vertical="center"/>
      <protection locked="0"/>
    </xf>
    <xf numFmtId="0" fontId="29" fillId="0" borderId="22" xfId="26" applyFont="1" applyBorder="1" applyAlignment="1" applyProtection="1">
      <alignment horizontal="center" vertical="center"/>
      <protection locked="0"/>
    </xf>
    <xf numFmtId="0" fontId="49" fillId="0" borderId="18" xfId="26" applyFont="1" applyBorder="1" applyAlignment="1">
      <alignment horizontal="right" vertical="center"/>
    </xf>
    <xf numFmtId="0" fontId="49" fillId="0" borderId="21" xfId="26" applyFont="1" applyBorder="1" applyAlignment="1">
      <alignment horizontal="right" vertical="center"/>
    </xf>
    <xf numFmtId="0" fontId="78" fillId="0" borderId="0" xfId="0" applyFont="1" applyBorder="1" applyAlignment="1">
      <alignment horizontal="left" vertical="center"/>
    </xf>
    <xf numFmtId="0" fontId="80" fillId="0" borderId="60" xfId="0" applyFont="1" applyFill="1" applyBorder="1" applyAlignment="1">
      <alignment horizontal="center" vertical="center"/>
    </xf>
    <xf numFmtId="0" fontId="80" fillId="0" borderId="61" xfId="0" applyFont="1" applyFill="1" applyBorder="1" applyAlignment="1">
      <alignment horizontal="center" vertical="center"/>
    </xf>
    <xf numFmtId="0" fontId="80" fillId="0" borderId="62" xfId="0" applyFont="1" applyFill="1" applyBorder="1" applyAlignment="1">
      <alignment horizontal="center" vertical="center"/>
    </xf>
    <xf numFmtId="0" fontId="60" fillId="41" borderId="0" xfId="55" applyFont="1" applyFill="1" applyAlignment="1">
      <alignment horizontal="center"/>
    </xf>
    <xf numFmtId="0" fontId="62" fillId="0" borderId="29" xfId="0" applyFont="1" applyBorder="1" applyAlignment="1">
      <alignment horizontal="left" vertical="top" wrapText="1"/>
    </xf>
    <xf numFmtId="0" fontId="62" fillId="0" borderId="30" xfId="0" applyFont="1" applyBorder="1" applyAlignment="1">
      <alignment horizontal="left" vertical="top" wrapText="1"/>
    </xf>
    <xf numFmtId="0" fontId="62" fillId="0" borderId="31" xfId="0" applyFont="1" applyBorder="1" applyAlignment="1">
      <alignment horizontal="left" vertical="top" wrapText="1"/>
    </xf>
    <xf numFmtId="0" fontId="62" fillId="0" borderId="32" xfId="0" applyFont="1" applyBorder="1" applyAlignment="1">
      <alignment horizontal="left" vertical="top" wrapText="1"/>
    </xf>
    <xf numFmtId="0" fontId="62" fillId="0" borderId="0" xfId="0" applyFont="1" applyAlignment="1">
      <alignment horizontal="left" vertical="top" wrapText="1"/>
    </xf>
    <xf numFmtId="0" fontId="62" fillId="0" borderId="33" xfId="0" applyFont="1" applyBorder="1" applyAlignment="1">
      <alignment horizontal="left" vertical="top" wrapText="1"/>
    </xf>
    <xf numFmtId="0" fontId="62" fillId="0" borderId="34" xfId="0" applyFont="1" applyBorder="1" applyAlignment="1">
      <alignment horizontal="left" vertical="top" wrapText="1"/>
    </xf>
    <xf numFmtId="0" fontId="62" fillId="0" borderId="35" xfId="0" applyFont="1" applyBorder="1" applyAlignment="1">
      <alignment horizontal="left" vertical="top" wrapText="1"/>
    </xf>
    <xf numFmtId="0" fontId="62" fillId="0" borderId="36" xfId="0" applyFont="1" applyBorder="1" applyAlignment="1">
      <alignment horizontal="left" vertical="top" wrapText="1"/>
    </xf>
    <xf numFmtId="0" fontId="62" fillId="0" borderId="0" xfId="0" applyFont="1" applyBorder="1" applyAlignment="1">
      <alignment horizontal="left" vertical="top" wrapText="1"/>
    </xf>
    <xf numFmtId="0" fontId="73" fillId="0" borderId="29" xfId="0" applyFont="1" applyBorder="1" applyAlignment="1">
      <alignment horizontal="left" vertical="top" wrapText="1"/>
    </xf>
    <xf numFmtId="0" fontId="56" fillId="0" borderId="32" xfId="0" applyFont="1" applyBorder="1" applyAlignment="1">
      <alignment horizontal="center" vertical="center" wrapText="1"/>
    </xf>
    <xf numFmtId="0" fontId="56" fillId="0" borderId="0" xfId="0" applyFont="1" applyBorder="1" applyAlignment="1">
      <alignment horizontal="center" vertical="center" wrapText="1"/>
    </xf>
    <xf numFmtId="0" fontId="56" fillId="0" borderId="33" xfId="0" applyFont="1" applyBorder="1" applyAlignment="1">
      <alignment horizontal="center" vertical="center" wrapText="1"/>
    </xf>
    <xf numFmtId="0" fontId="56" fillId="0" borderId="34" xfId="0" applyFont="1" applyBorder="1" applyAlignment="1">
      <alignment horizontal="center" vertical="center" wrapText="1"/>
    </xf>
    <xf numFmtId="0" fontId="56" fillId="0" borderId="35" xfId="0" applyFont="1" applyBorder="1" applyAlignment="1">
      <alignment horizontal="center" vertical="center" wrapText="1"/>
    </xf>
    <xf numFmtId="0" fontId="56" fillId="0" borderId="36" xfId="0" applyFont="1" applyBorder="1" applyAlignment="1">
      <alignment horizontal="center" vertical="center" wrapText="1"/>
    </xf>
    <xf numFmtId="0" fontId="56" fillId="0" borderId="29" xfId="0" applyFont="1" applyBorder="1" applyAlignment="1">
      <alignment horizontal="center" vertical="center"/>
    </xf>
    <xf numFmtId="0" fontId="56" fillId="0" borderId="30" xfId="0" applyFont="1" applyBorder="1" applyAlignment="1">
      <alignment horizontal="center" vertical="center"/>
    </xf>
    <xf numFmtId="0" fontId="56" fillId="0" borderId="31" xfId="0" applyFont="1" applyBorder="1" applyAlignment="1">
      <alignment horizontal="center" vertical="center"/>
    </xf>
    <xf numFmtId="0" fontId="56" fillId="0" borderId="32" xfId="0" applyFont="1" applyBorder="1" applyAlignment="1">
      <alignment horizontal="center" vertical="center"/>
    </xf>
    <xf numFmtId="0" fontId="56" fillId="0" borderId="0" xfId="0" applyFont="1" applyBorder="1" applyAlignment="1">
      <alignment horizontal="center" vertical="center"/>
    </xf>
    <xf numFmtId="0" fontId="56" fillId="0" borderId="33" xfId="0" applyFont="1" applyBorder="1" applyAlignment="1">
      <alignment horizontal="center" vertical="center"/>
    </xf>
    <xf numFmtId="0" fontId="71" fillId="0" borderId="29" xfId="0" applyFont="1" applyBorder="1" applyAlignment="1">
      <alignment horizontal="center" vertical="center"/>
    </xf>
    <xf numFmtId="0" fontId="71" fillId="0" borderId="32" xfId="0" applyFont="1" applyBorder="1" applyAlignment="1">
      <alignment horizontal="center" vertical="center" wrapText="1"/>
    </xf>
  </cellXfs>
  <cellStyles count="56">
    <cellStyle name="20% - 强调文字颜色 1" xfId="1" xr:uid="{00000000-0005-0000-0000-000000000000}"/>
    <cellStyle name="20% - 强调文字颜色 2" xfId="2" xr:uid="{00000000-0005-0000-0000-000001000000}"/>
    <cellStyle name="20% - 强调文字颜色 3" xfId="3" xr:uid="{00000000-0005-0000-0000-000002000000}"/>
    <cellStyle name="20% - 强调文字颜色 4" xfId="4" xr:uid="{00000000-0005-0000-0000-000003000000}"/>
    <cellStyle name="20% - 强调文字颜色 5" xfId="5" xr:uid="{00000000-0005-0000-0000-000004000000}"/>
    <cellStyle name="20% - 强调文字颜色 6" xfId="6" xr:uid="{00000000-0005-0000-0000-000005000000}"/>
    <cellStyle name="40% - 强调文字颜色 1" xfId="7" xr:uid="{00000000-0005-0000-0000-000006000000}"/>
    <cellStyle name="40% - 强调文字颜色 2" xfId="8" xr:uid="{00000000-0005-0000-0000-000007000000}"/>
    <cellStyle name="40% - 强调文字颜色 3" xfId="9" xr:uid="{00000000-0005-0000-0000-000008000000}"/>
    <cellStyle name="40% - 强调文字颜色 4" xfId="10" xr:uid="{00000000-0005-0000-0000-000009000000}"/>
    <cellStyle name="40% - 强调文字颜色 5" xfId="11" xr:uid="{00000000-0005-0000-0000-00000A000000}"/>
    <cellStyle name="40% - 强调文字颜色 6" xfId="12" xr:uid="{00000000-0005-0000-0000-00000B000000}"/>
    <cellStyle name="60% - 强调文字颜色 1" xfId="13" xr:uid="{00000000-0005-0000-0000-00000C000000}"/>
    <cellStyle name="60% - 强调文字颜色 2" xfId="14" xr:uid="{00000000-0005-0000-0000-00000D000000}"/>
    <cellStyle name="60% - 强调文字颜色 3" xfId="15" xr:uid="{00000000-0005-0000-0000-00000E000000}"/>
    <cellStyle name="60% - 强调文字颜色 4" xfId="16" xr:uid="{00000000-0005-0000-0000-00000F000000}"/>
    <cellStyle name="60% - 强调文字颜色 5" xfId="17" xr:uid="{00000000-0005-0000-0000-000010000000}"/>
    <cellStyle name="60% - 强调文字颜色 6" xfId="18" xr:uid="{00000000-0005-0000-0000-000011000000}"/>
    <cellStyle name="Bad" xfId="31" builtinId="27"/>
    <cellStyle name="Good" xfId="30" builtinId="26"/>
    <cellStyle name="Hyperlink" xfId="55" builtinId="8"/>
    <cellStyle name="JUII" xfId="19" xr:uid="{00000000-0005-0000-0000-000013000000}"/>
    <cellStyle name="Leer" xfId="20" xr:uid="{00000000-0005-0000-0000-000014000000}"/>
    <cellStyle name="Link 2" xfId="54" xr:uid="{00000000-0005-0000-0000-000015000000}"/>
    <cellStyle name="MAII" xfId="21" xr:uid="{00000000-0005-0000-0000-000016000000}"/>
    <cellStyle name="Neutral" xfId="51" builtinId="28"/>
    <cellStyle name="Normal" xfId="0" builtinId="0"/>
    <cellStyle name="Prozent 2" xfId="22" xr:uid="{00000000-0005-0000-0000-000019000000}"/>
    <cellStyle name="Standard 2" xfId="23" xr:uid="{00000000-0005-0000-0000-00001C000000}"/>
    <cellStyle name="Standard 3" xfId="24" xr:uid="{00000000-0005-0000-0000-00001D000000}"/>
    <cellStyle name="Standard 4" xfId="25" xr:uid="{00000000-0005-0000-0000-00001E000000}"/>
    <cellStyle name="Standard 5" xfId="53" xr:uid="{00000000-0005-0000-0000-00001F000000}"/>
    <cellStyle name="Standard_ANFRAGE" xfId="26" xr:uid="{00000000-0005-0000-0000-000020000000}"/>
    <cellStyle name="VEII" xfId="27" xr:uid="{00000000-0005-0000-0000-000021000000}"/>
    <cellStyle name="Währung 2" xfId="28" xr:uid="{00000000-0005-0000-0000-000022000000}"/>
    <cellStyle name="ZE" xfId="29" xr:uid="{00000000-0005-0000-0000-000023000000}"/>
    <cellStyle name="强调文字颜色 1" xfId="32" xr:uid="{00000000-0005-0000-0000-000026000000}"/>
    <cellStyle name="强调文字颜色 2" xfId="33" xr:uid="{00000000-0005-0000-0000-000027000000}"/>
    <cellStyle name="强调文字颜色 3" xfId="34" xr:uid="{00000000-0005-0000-0000-000028000000}"/>
    <cellStyle name="强调文字颜色 4" xfId="35" xr:uid="{00000000-0005-0000-0000-000029000000}"/>
    <cellStyle name="强调文字颜色 5" xfId="36" xr:uid="{00000000-0005-0000-0000-00002A000000}"/>
    <cellStyle name="强调文字颜色 6" xfId="37" xr:uid="{00000000-0005-0000-0000-00002B000000}"/>
    <cellStyle name="标题" xfId="38" xr:uid="{00000000-0005-0000-0000-00002C000000}"/>
    <cellStyle name="标题 1" xfId="39" xr:uid="{00000000-0005-0000-0000-00002D000000}"/>
    <cellStyle name="标题 2" xfId="40" xr:uid="{00000000-0005-0000-0000-00002E000000}"/>
    <cellStyle name="标题 3" xfId="41" xr:uid="{00000000-0005-0000-0000-00002F000000}"/>
    <cellStyle name="标题 4" xfId="42" xr:uid="{00000000-0005-0000-0000-000030000000}"/>
    <cellStyle name="检查单元格" xfId="43" xr:uid="{00000000-0005-0000-0000-000031000000}"/>
    <cellStyle name="汇总" xfId="44" xr:uid="{00000000-0005-0000-0000-000032000000}"/>
    <cellStyle name="注释" xfId="45" xr:uid="{00000000-0005-0000-0000-000033000000}"/>
    <cellStyle name="解释性文本" xfId="46" xr:uid="{00000000-0005-0000-0000-000034000000}"/>
    <cellStyle name="警告文本" xfId="47" xr:uid="{00000000-0005-0000-0000-000035000000}"/>
    <cellStyle name="计算" xfId="48" xr:uid="{00000000-0005-0000-0000-000036000000}"/>
    <cellStyle name="输入" xfId="49" xr:uid="{00000000-0005-0000-0000-000037000000}"/>
    <cellStyle name="输出" xfId="50" xr:uid="{00000000-0005-0000-0000-000038000000}"/>
    <cellStyle name="链接单元格" xfId="52" xr:uid="{00000000-0005-0000-0000-00003A000000}"/>
  </cellStyles>
  <dxfs count="222">
    <dxf>
      <border outline="0">
        <left style="thin">
          <color indexed="64"/>
        </left>
        <right style="thin">
          <color indexed="64"/>
        </right>
        <top style="thin">
          <color indexed="64"/>
        </top>
        <bottom style="thin">
          <color indexed="64"/>
        </bottom>
      </border>
    </dxf>
    <dxf>
      <font>
        <b/>
        <i val="0"/>
        <strike val="0"/>
        <condense val="0"/>
        <extend val="0"/>
        <outline val="0"/>
        <shadow val="0"/>
        <u/>
        <vertAlign val="baseline"/>
        <sz val="10"/>
        <color auto="1"/>
        <name val="Arial"/>
        <family val="2"/>
        <scheme val="none"/>
      </font>
    </dxf>
    <dxf>
      <border outline="0">
        <left style="thin">
          <color indexed="64"/>
        </left>
        <right style="thin">
          <color indexed="64"/>
        </right>
        <top style="thin">
          <color indexed="64"/>
        </top>
        <bottom style="thin">
          <color indexed="64"/>
        </bottom>
      </border>
    </dxf>
    <dxf>
      <font>
        <b/>
        <i val="0"/>
        <strike val="0"/>
        <condense val="0"/>
        <extend val="0"/>
        <outline val="0"/>
        <shadow val="0"/>
        <u/>
        <vertAlign val="baseline"/>
        <sz val="10"/>
        <color auto="1"/>
        <name val="Arial"/>
        <family val="2"/>
        <scheme val="none"/>
      </font>
    </dxf>
    <dxf>
      <border outline="0">
        <left style="thin">
          <color indexed="64"/>
        </left>
        <right style="thin">
          <color indexed="64"/>
        </right>
        <top style="thin">
          <color indexed="64"/>
        </top>
        <bottom style="thin">
          <color indexed="64"/>
        </bottom>
      </border>
    </dxf>
    <dxf>
      <font>
        <b/>
        <i val="0"/>
        <strike val="0"/>
        <condense val="0"/>
        <extend val="0"/>
        <outline val="0"/>
        <shadow val="0"/>
        <u/>
        <vertAlign val="baseline"/>
        <sz val="10"/>
        <color auto="1"/>
        <name val="Arial"/>
        <family val="2"/>
        <scheme val="none"/>
      </font>
    </dxf>
    <dxf>
      <border outline="0">
        <left style="thin">
          <color indexed="64"/>
        </left>
        <right style="thin">
          <color indexed="64"/>
        </right>
        <top style="thin">
          <color indexed="64"/>
        </top>
        <bottom style="thin">
          <color indexed="64"/>
        </bottom>
      </border>
    </dxf>
    <dxf>
      <font>
        <b/>
        <i val="0"/>
        <strike val="0"/>
        <condense val="0"/>
        <extend val="0"/>
        <outline val="0"/>
        <shadow val="0"/>
        <u/>
        <vertAlign val="baseline"/>
        <sz val="10"/>
        <color auto="1"/>
        <name val="Arial"/>
        <family val="2"/>
        <scheme val="none"/>
      </font>
    </dxf>
    <dxf>
      <border outline="0">
        <left style="thin">
          <color indexed="64"/>
        </left>
        <right style="thin">
          <color indexed="64"/>
        </right>
        <top style="thin">
          <color indexed="64"/>
        </top>
        <bottom style="thin">
          <color indexed="64"/>
        </bottom>
      </border>
    </dxf>
    <dxf>
      <font>
        <b/>
        <i val="0"/>
        <strike val="0"/>
        <condense val="0"/>
        <extend val="0"/>
        <outline val="0"/>
        <shadow val="0"/>
        <u/>
        <vertAlign val="baseline"/>
        <sz val="10"/>
        <color auto="1"/>
        <name val="Arial"/>
        <family val="2"/>
        <scheme val="none"/>
      </font>
    </dxf>
    <dxf>
      <border outline="0">
        <left style="thin">
          <color indexed="64"/>
        </left>
        <right style="thin">
          <color indexed="64"/>
        </right>
        <top style="thin">
          <color indexed="64"/>
        </top>
        <bottom style="thin">
          <color indexed="64"/>
        </bottom>
      </border>
    </dxf>
    <dxf>
      <font>
        <b/>
        <i val="0"/>
        <strike val="0"/>
        <condense val="0"/>
        <extend val="0"/>
        <outline val="0"/>
        <shadow val="0"/>
        <u/>
        <vertAlign val="baseline"/>
        <sz val="10"/>
        <color auto="1"/>
        <name val="Arial"/>
        <family val="2"/>
        <scheme val="none"/>
      </font>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
      <fill>
        <patternFill patternType="none">
          <bgColor indexed="65"/>
        </patternFill>
      </fill>
    </dxf>
    <dxf>
      <fill>
        <patternFill>
          <bgColor theme="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11"/>
      </font>
      <fill>
        <patternFill>
          <bgColor indexed="1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EAEAEA"/>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DCA!B3"/><Relationship Id="rId1" Type="http://schemas.openxmlformats.org/officeDocument/2006/relationships/image" Target="../media/image1.jpe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27</xdr:col>
      <xdr:colOff>730568</xdr:colOff>
      <xdr:row>0</xdr:row>
      <xdr:rowOff>99537</xdr:rowOff>
    </xdr:from>
    <xdr:to>
      <xdr:col>28</xdr:col>
      <xdr:colOff>745809</xdr:colOff>
      <xdr:row>3</xdr:row>
      <xdr:rowOff>130017</xdr:rowOff>
    </xdr:to>
    <xdr:pic>
      <xdr:nvPicPr>
        <xdr:cNvPr id="73526" name="Grafik 2">
          <a:extLst>
            <a:ext uri="{FF2B5EF4-FFF2-40B4-BE49-F238E27FC236}">
              <a16:creationId xmlns:a16="http://schemas.microsoft.com/office/drawing/2014/main" id="{00000000-0008-0000-0000-0000361F0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71193" y="99537"/>
          <a:ext cx="812483" cy="5267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95725</xdr:colOff>
      <xdr:row>0</xdr:row>
      <xdr:rowOff>69057</xdr:rowOff>
    </xdr:from>
    <xdr:to>
      <xdr:col>2</xdr:col>
      <xdr:colOff>631031</xdr:colOff>
      <xdr:row>3</xdr:row>
      <xdr:rowOff>36196</xdr:rowOff>
    </xdr:to>
    <xdr:pic>
      <xdr:nvPicPr>
        <xdr:cNvPr id="2" name="Picture 1">
          <a:hlinkClick xmlns:r="http://schemas.openxmlformats.org/officeDocument/2006/relationships" r:id="rId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1488756" y="69057"/>
          <a:ext cx="531496" cy="467202"/>
        </a:xfrm>
        <a:prstGeom prst="rect">
          <a:avLst/>
        </a:prstGeom>
      </xdr:spPr>
    </xdr:pic>
    <xdr:clientData/>
  </xdr:twoCellAnchor>
  <xdr:twoCellAnchor editAs="oneCell">
    <xdr:from>
      <xdr:col>7</xdr:col>
      <xdr:colOff>787718</xdr:colOff>
      <xdr:row>0</xdr:row>
      <xdr:rowOff>79534</xdr:rowOff>
    </xdr:from>
    <xdr:to>
      <xdr:col>17</xdr:col>
      <xdr:colOff>381682</xdr:colOff>
      <xdr:row>3</xdr:row>
      <xdr:rowOff>133902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6752749" y="79534"/>
          <a:ext cx="4856526" cy="5430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94</xdr:row>
      <xdr:rowOff>133350</xdr:rowOff>
    </xdr:from>
    <xdr:to>
      <xdr:col>16</xdr:col>
      <xdr:colOff>97155</xdr:colOff>
      <xdr:row>122</xdr:row>
      <xdr:rowOff>155682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390525" y="16468725"/>
          <a:ext cx="11826240" cy="4822932"/>
        </a:xfrm>
        <a:prstGeom prst="rect">
          <a:avLst/>
        </a:prstGeom>
      </xdr:spPr>
    </xdr:pic>
    <xdr:clientData/>
  </xdr:twoCellAnchor>
  <xdr:twoCellAnchor editAs="oneCell">
    <xdr:from>
      <xdr:col>16</xdr:col>
      <xdr:colOff>228600</xdr:colOff>
      <xdr:row>94</xdr:row>
      <xdr:rowOff>140971</xdr:rowOff>
    </xdr:from>
    <xdr:to>
      <xdr:col>21</xdr:col>
      <xdr:colOff>702772</xdr:colOff>
      <xdr:row>102</xdr:row>
      <xdr:rowOff>15240</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a:stretch>
          <a:fillRect/>
        </a:stretch>
      </xdr:blipFill>
      <xdr:spPr>
        <a:xfrm>
          <a:off x="12344400" y="16476346"/>
          <a:ext cx="4434667" cy="1240154"/>
        </a:xfrm>
        <a:prstGeom prst="rect">
          <a:avLst/>
        </a:prstGeom>
      </xdr:spPr>
    </xdr:pic>
    <xdr:clientData/>
  </xdr:twoCellAnchor>
  <xdr:twoCellAnchor editAs="oneCell">
    <xdr:from>
      <xdr:col>16</xdr:col>
      <xdr:colOff>236220</xdr:colOff>
      <xdr:row>102</xdr:row>
      <xdr:rowOff>91439</xdr:rowOff>
    </xdr:from>
    <xdr:to>
      <xdr:col>20</xdr:col>
      <xdr:colOff>35370</xdr:colOff>
      <xdr:row>122</xdr:row>
      <xdr:rowOff>137159</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3"/>
        <a:stretch>
          <a:fillRect/>
        </a:stretch>
      </xdr:blipFill>
      <xdr:spPr>
        <a:xfrm>
          <a:off x="12352020" y="17798414"/>
          <a:ext cx="2961450" cy="3480435"/>
        </a:xfrm>
        <a:prstGeom prst="rect">
          <a:avLst/>
        </a:prstGeom>
      </xdr:spPr>
    </xdr:pic>
    <xdr:clientData/>
  </xdr:twoCellAnchor>
  <xdr:twoCellAnchor editAs="oneCell">
    <xdr:from>
      <xdr:col>5</xdr:col>
      <xdr:colOff>125730</xdr:colOff>
      <xdr:row>22</xdr:row>
      <xdr:rowOff>9525</xdr:rowOff>
    </xdr:from>
    <xdr:to>
      <xdr:col>16</xdr:col>
      <xdr:colOff>740439</xdr:colOff>
      <xdr:row>38</xdr:row>
      <xdr:rowOff>135655</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4"/>
        <a:stretch>
          <a:fillRect/>
        </a:stretch>
      </xdr:blipFill>
      <xdr:spPr>
        <a:xfrm>
          <a:off x="3545205" y="3790950"/>
          <a:ext cx="9307224" cy="2873140"/>
        </a:xfrm>
        <a:prstGeom prst="rect">
          <a:avLst/>
        </a:prstGeom>
      </xdr:spPr>
    </xdr:pic>
    <xdr:clientData/>
  </xdr:twoCellAnchor>
  <xdr:twoCellAnchor editAs="oneCell">
    <xdr:from>
      <xdr:col>15</xdr:col>
      <xdr:colOff>266701</xdr:colOff>
      <xdr:row>49</xdr:row>
      <xdr:rowOff>62865</xdr:rowOff>
    </xdr:from>
    <xdr:to>
      <xdr:col>18</xdr:col>
      <xdr:colOff>609600</xdr:colOff>
      <xdr:row>66</xdr:row>
      <xdr:rowOff>130147</xdr:rowOff>
    </xdr:to>
    <xdr:pic>
      <xdr:nvPicPr>
        <xdr:cNvPr id="12" name="Picture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5"/>
        <a:stretch>
          <a:fillRect/>
        </a:stretch>
      </xdr:blipFill>
      <xdr:spPr>
        <a:xfrm>
          <a:off x="11591926" y="8502015"/>
          <a:ext cx="2714624" cy="2978122"/>
        </a:xfrm>
        <a:prstGeom prst="rect">
          <a:avLst/>
        </a:prstGeom>
      </xdr:spPr>
    </xdr:pic>
    <xdr:clientData/>
  </xdr:twoCellAnchor>
  <xdr:twoCellAnchor editAs="oneCell">
    <xdr:from>
      <xdr:col>18</xdr:col>
      <xdr:colOff>710565</xdr:colOff>
      <xdr:row>49</xdr:row>
      <xdr:rowOff>68579</xdr:rowOff>
    </xdr:from>
    <xdr:to>
      <xdr:col>21</xdr:col>
      <xdr:colOff>743722</xdr:colOff>
      <xdr:row>58</xdr:row>
      <xdr:rowOff>133349</xdr:rowOff>
    </xdr:to>
    <xdr:pic>
      <xdr:nvPicPr>
        <xdr:cNvPr id="13" name="Picture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6"/>
        <a:stretch>
          <a:fillRect/>
        </a:stretch>
      </xdr:blipFill>
      <xdr:spPr>
        <a:xfrm>
          <a:off x="14407515" y="8507729"/>
          <a:ext cx="2391547" cy="1617345"/>
        </a:xfrm>
        <a:prstGeom prst="rect">
          <a:avLst/>
        </a:prstGeom>
      </xdr:spPr>
    </xdr:pic>
    <xdr:clientData/>
  </xdr:twoCellAnchor>
  <xdr:twoCellAnchor editAs="oneCell">
    <xdr:from>
      <xdr:col>17</xdr:col>
      <xdr:colOff>121920</xdr:colOff>
      <xdr:row>68</xdr:row>
      <xdr:rowOff>24765</xdr:rowOff>
    </xdr:from>
    <xdr:to>
      <xdr:col>21</xdr:col>
      <xdr:colOff>745383</xdr:colOff>
      <xdr:row>84</xdr:row>
      <xdr:rowOff>135653</xdr:rowOff>
    </xdr:to>
    <xdr:pic>
      <xdr:nvPicPr>
        <xdr:cNvPr id="14" name="Picture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7"/>
        <a:stretch>
          <a:fillRect/>
        </a:stretch>
      </xdr:blipFill>
      <xdr:spPr>
        <a:xfrm>
          <a:off x="13028295" y="11721465"/>
          <a:ext cx="3789573" cy="2861708"/>
        </a:xfrm>
        <a:prstGeom prst="rect">
          <a:avLst/>
        </a:prstGeom>
      </xdr:spPr>
    </xdr:pic>
    <xdr:clientData/>
  </xdr:twoCellAnchor>
  <xdr:twoCellAnchor editAs="oneCell">
    <xdr:from>
      <xdr:col>10</xdr:col>
      <xdr:colOff>421712</xdr:colOff>
      <xdr:row>68</xdr:row>
      <xdr:rowOff>72390</xdr:rowOff>
    </xdr:from>
    <xdr:to>
      <xdr:col>14</xdr:col>
      <xdr:colOff>777688</xdr:colOff>
      <xdr:row>84</xdr:row>
      <xdr:rowOff>135610</xdr:rowOff>
    </xdr:to>
    <xdr:pic>
      <xdr:nvPicPr>
        <xdr:cNvPr id="15" name="Picture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8"/>
        <a:stretch>
          <a:fillRect/>
        </a:stretch>
      </xdr:blipFill>
      <xdr:spPr>
        <a:xfrm>
          <a:off x="7794062" y="11769090"/>
          <a:ext cx="3514466" cy="2802610"/>
        </a:xfrm>
        <a:prstGeom prst="rect">
          <a:avLst/>
        </a:prstGeom>
      </xdr:spPr>
    </xdr:pic>
    <xdr:clientData/>
  </xdr:twoCellAnchor>
  <xdr:twoCellAnchor editAs="oneCell">
    <xdr:from>
      <xdr:col>8</xdr:col>
      <xdr:colOff>15240</xdr:colOff>
      <xdr:row>49</xdr:row>
      <xdr:rowOff>95250</xdr:rowOff>
    </xdr:from>
    <xdr:to>
      <xdr:col>11</xdr:col>
      <xdr:colOff>400638</xdr:colOff>
      <xdr:row>67</xdr:row>
      <xdr:rowOff>38100</xdr:rowOff>
    </xdr:to>
    <xdr:pic>
      <xdr:nvPicPr>
        <xdr:cNvPr id="16" name="Picture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9"/>
        <a:stretch>
          <a:fillRect/>
        </a:stretch>
      </xdr:blipFill>
      <xdr:spPr>
        <a:xfrm>
          <a:off x="5806440" y="8534400"/>
          <a:ext cx="2753313" cy="3028950"/>
        </a:xfrm>
        <a:prstGeom prst="rect">
          <a:avLst/>
        </a:prstGeom>
      </xdr:spPr>
    </xdr:pic>
    <xdr:clientData/>
  </xdr:twoCellAnchor>
  <xdr:twoCellAnchor editAs="oneCell">
    <xdr:from>
      <xdr:col>11</xdr:col>
      <xdr:colOff>453391</xdr:colOff>
      <xdr:row>49</xdr:row>
      <xdr:rowOff>81915</xdr:rowOff>
    </xdr:from>
    <xdr:to>
      <xdr:col>14</xdr:col>
      <xdr:colOff>765411</xdr:colOff>
      <xdr:row>58</xdr:row>
      <xdr:rowOff>55245</xdr:rowOff>
    </xdr:to>
    <xdr:pic>
      <xdr:nvPicPr>
        <xdr:cNvPr id="17" name="Picture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0"/>
        <a:stretch>
          <a:fillRect/>
        </a:stretch>
      </xdr:blipFill>
      <xdr:spPr>
        <a:xfrm>
          <a:off x="8616316" y="8521065"/>
          <a:ext cx="2683745" cy="1529715"/>
        </a:xfrm>
        <a:prstGeom prst="rect">
          <a:avLst/>
        </a:prstGeom>
      </xdr:spPr>
    </xdr:pic>
    <xdr:clientData/>
  </xdr:twoCellAnchor>
  <xdr:twoCellAnchor editAs="oneCell">
    <xdr:from>
      <xdr:col>4</xdr:col>
      <xdr:colOff>605790</xdr:colOff>
      <xdr:row>67</xdr:row>
      <xdr:rowOff>28575</xdr:rowOff>
    </xdr:from>
    <xdr:to>
      <xdr:col>7</xdr:col>
      <xdr:colOff>609593</xdr:colOff>
      <xdr:row>84</xdr:row>
      <xdr:rowOff>131445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1"/>
        <a:stretch>
          <a:fillRect/>
        </a:stretch>
      </xdr:blipFill>
      <xdr:spPr>
        <a:xfrm>
          <a:off x="3234690" y="11553825"/>
          <a:ext cx="2375528" cy="3017520"/>
        </a:xfrm>
        <a:prstGeom prst="rect">
          <a:avLst/>
        </a:prstGeom>
      </xdr:spPr>
    </xdr:pic>
    <xdr:clientData/>
  </xdr:twoCellAnchor>
  <xdr:twoCellAnchor editAs="oneCell">
    <xdr:from>
      <xdr:col>4</xdr:col>
      <xdr:colOff>643890</xdr:colOff>
      <xdr:row>49</xdr:row>
      <xdr:rowOff>81915</xdr:rowOff>
    </xdr:from>
    <xdr:to>
      <xdr:col>7</xdr:col>
      <xdr:colOff>678180</xdr:colOff>
      <xdr:row>59</xdr:row>
      <xdr:rowOff>10565</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2"/>
        <a:stretch>
          <a:fillRect/>
        </a:stretch>
      </xdr:blipFill>
      <xdr:spPr>
        <a:xfrm>
          <a:off x="3272790" y="8521065"/>
          <a:ext cx="2406015" cy="1643150"/>
        </a:xfrm>
        <a:prstGeom prst="rect">
          <a:avLst/>
        </a:prstGeom>
      </xdr:spPr>
    </xdr:pic>
    <xdr:clientData/>
  </xdr:twoCellAnchor>
  <xdr:twoCellAnchor editAs="oneCell">
    <xdr:from>
      <xdr:col>1</xdr:col>
      <xdr:colOff>87629</xdr:colOff>
      <xdr:row>49</xdr:row>
      <xdr:rowOff>76200</xdr:rowOff>
    </xdr:from>
    <xdr:to>
      <xdr:col>4</xdr:col>
      <xdr:colOff>466775</xdr:colOff>
      <xdr:row>68</xdr:row>
      <xdr:rowOff>28575</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3"/>
        <a:stretch>
          <a:fillRect/>
        </a:stretch>
      </xdr:blipFill>
      <xdr:spPr>
        <a:xfrm>
          <a:off x="344804" y="8515350"/>
          <a:ext cx="2750871" cy="32099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DCA%20Template%20EN_v202302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CA"/>
      <sheetName val="Comments"/>
      <sheetName val="Instruction"/>
      <sheetName val="Source"/>
    </sheetNames>
    <sheetDataSet>
      <sheetData sheetId="0">
        <row r="7">
          <cell r="T7" t="str">
            <v xml:space="preserve">XYZ  </v>
          </cell>
        </row>
      </sheetData>
      <sheetData sheetId="1"/>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B70339-E5E2-41B3-B5BA-5E7A901FD554}" name="RespTab" displayName="RespTab" ref="B5:B20" totalsRowShown="0" headerRowDxfId="11" tableBorderDxfId="10">
  <autoFilter ref="B5:B20" xr:uid="{74B70339-E5E2-41B3-B5BA-5E7A901FD554}"/>
  <tableColumns count="1">
    <tableColumn id="1" xr3:uid="{12AA92EF-1303-4728-82ED-ACD606E45A2A}" name="Verantwortlich:"/>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5F39C65-9DA2-45E2-9021-1445AFF6BCF8}" name="StatusTab" displayName="StatusTab" ref="D5:D20" totalsRowShown="0" headerRowDxfId="9" tableBorderDxfId="8">
  <autoFilter ref="D5:D20" xr:uid="{75F39C65-9DA2-45E2-9021-1445AFF6BCF8}"/>
  <tableColumns count="1">
    <tableColumn id="1" xr3:uid="{7325892F-9243-4991-8FC3-AEF3192F4565}" name="Statu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EBBA563-5000-46DD-9726-45019101ECFD}" name="CheckedTab" displayName="CheckedTab" ref="F5:F20" totalsRowShown="0" headerRowDxfId="7" tableBorderDxfId="6">
  <autoFilter ref="F5:F20" xr:uid="{8EBBA563-5000-46DD-9726-45019101ECFD}"/>
  <tableColumns count="1">
    <tableColumn id="1" xr3:uid="{255BA4C1-D487-42C1-9FF8-F456E71897C1}" name="Checked:"/>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97F3600-ACFE-4251-89BE-F77AB3F975FA}" name="PaysTab" displayName="PaysTab" ref="H5:H20" totalsRowShown="0" headerRowDxfId="5" tableBorderDxfId="4">
  <autoFilter ref="H5:H20" xr:uid="{497F3600-ACFE-4251-89BE-F77AB3F975FA}"/>
  <tableColumns count="1">
    <tableColumn id="1" xr3:uid="{7C6FE715-1070-4E34-AD49-3302FE66DD98}" name="Who Pay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272C0FC-B00C-41F1-86D7-C2E2991AC9B8}" name="LangTab" displayName="LangTab" ref="J5:J20" totalsRowShown="0" headerRowDxfId="3" tableBorderDxfId="2">
  <autoFilter ref="J5:J20" xr:uid="{2272C0FC-B00C-41F1-86D7-C2E2991AC9B8}"/>
  <tableColumns count="1">
    <tableColumn id="1" xr3:uid="{ED643215-E1E3-49EF-B611-609F0131F4FF}" name="language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969545-B518-4E87-83AB-71961AEB362D}" name="IssueTypeTab" displayName="IssueTypeTab" ref="L5:L20" totalsRowShown="0" headerRowDxfId="1" tableBorderDxfId="0">
  <autoFilter ref="L5:L20" xr:uid="{7D969545-B518-4E87-83AB-71961AEB362D}"/>
  <tableColumns count="1">
    <tableColumn id="1" xr3:uid="{E3A92A93-99F8-4F7C-975A-AF5CB3AB397A}" name="Issue Type:"/>
  </tableColumns>
  <tableStyleInfo name="TableStyleMedium2" showFirstColumn="0" showLastColumn="0" showRowStripes="1" showColumnStripes="0"/>
</table>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indexed="63"/>
    <pageSetUpPr fitToPage="1"/>
  </sheetPr>
  <dimension ref="A1:AS52"/>
  <sheetViews>
    <sheetView showGridLines="0" tabSelected="1" zoomScale="70" zoomScaleNormal="70" zoomScaleSheetLayoutView="100" workbookViewId="0">
      <pane ySplit="16" topLeftCell="A17" activePane="bottomLeft" state="frozen"/>
      <selection pane="bottomLeft" activeCell="T6" sqref="T6"/>
    </sheetView>
  </sheetViews>
  <sheetFormatPr defaultColWidth="11.44140625" defaultRowHeight="10.199999999999999"/>
  <cols>
    <col min="1" max="1" width="6.109375" style="5" bestFit="1" customWidth="1"/>
    <col min="2" max="2" width="12.5546875" style="5" customWidth="1"/>
    <col min="3" max="3" width="16.88671875" style="5" customWidth="1"/>
    <col min="4" max="4" width="6.109375" style="5" customWidth="1"/>
    <col min="5" max="5" width="6" style="5" customWidth="1"/>
    <col min="6" max="6" width="31.88671875" style="5" customWidth="1"/>
    <col min="7" max="7" width="5.6640625" style="5" customWidth="1"/>
    <col min="8" max="8" width="27.33203125" style="5" customWidth="1"/>
    <col min="9" max="9" width="5" style="5" customWidth="1"/>
    <col min="10" max="10" width="5.6640625" style="5" customWidth="1"/>
    <col min="11" max="11" width="20.109375" style="5" hidden="1" customWidth="1"/>
    <col min="12" max="12" width="6.44140625" style="5" customWidth="1"/>
    <col min="13" max="13" width="8.44140625" style="5" customWidth="1"/>
    <col min="14" max="17" width="5.88671875" style="5" customWidth="1"/>
    <col min="18" max="18" width="26.33203125" style="5" customWidth="1"/>
    <col min="19" max="19" width="13.109375" style="6" customWidth="1"/>
    <col min="20" max="20" width="14.33203125" style="5" customWidth="1"/>
    <col min="21" max="21" width="13.5546875" style="5" customWidth="1"/>
    <col min="22" max="23" width="14.109375" style="5" customWidth="1"/>
    <col min="24" max="24" width="24.33203125" style="5" customWidth="1"/>
    <col min="25" max="25" width="7" style="5" hidden="1" customWidth="1"/>
    <col min="26" max="26" width="9.77734375" style="5" hidden="1" customWidth="1"/>
    <col min="27" max="27" width="11.44140625" style="5" customWidth="1"/>
    <col min="28" max="16384" width="11.44140625" style="5"/>
  </cols>
  <sheetData>
    <row r="1" spans="1:44" ht="14.25" customHeight="1">
      <c r="A1" s="69"/>
      <c r="B1" s="70"/>
      <c r="C1" s="70"/>
      <c r="D1" s="70"/>
      <c r="E1" s="70"/>
      <c r="F1" s="71"/>
      <c r="G1" s="72"/>
      <c r="H1" s="73"/>
      <c r="I1" s="73"/>
      <c r="J1" s="73"/>
      <c r="K1" s="73"/>
      <c r="L1" s="73"/>
      <c r="M1" s="73"/>
      <c r="N1" s="73"/>
      <c r="O1" s="73"/>
      <c r="P1" s="73"/>
      <c r="Q1" s="73"/>
      <c r="R1" s="73"/>
      <c r="S1" s="73"/>
      <c r="T1" s="73"/>
      <c r="U1" s="73"/>
      <c r="V1" s="74"/>
      <c r="W1" s="235" t="str">
        <f>VLOOKUP(B2,Source!AA50:AB56, 2, 0)</f>
        <v xml:space="preserve">!!! FOR INTERNAL USE ONLY !!!   </v>
      </c>
      <c r="X1" s="236"/>
      <c r="Y1" s="236"/>
      <c r="Z1" s="236"/>
      <c r="AA1" s="236"/>
      <c r="AB1" s="236"/>
      <c r="AC1" s="75"/>
    </row>
    <row r="2" spans="1:44" ht="14.25" customHeight="1">
      <c r="A2" s="76"/>
      <c r="B2" s="203" t="s">
        <v>56</v>
      </c>
      <c r="C2" s="77"/>
      <c r="D2" s="78"/>
      <c r="E2" s="241" t="str">
        <f>VLOOKUP(B2,Source!AS6:AT12, 2, 0)</f>
        <v>Instruction</v>
      </c>
      <c r="F2" s="242"/>
      <c r="G2" s="40"/>
      <c r="H2" s="79"/>
      <c r="I2" s="79"/>
      <c r="J2" s="79"/>
      <c r="K2" s="79"/>
      <c r="L2" s="79"/>
      <c r="M2" s="79"/>
      <c r="N2" s="79"/>
      <c r="O2" s="79"/>
      <c r="P2" s="79"/>
      <c r="Q2" s="79"/>
      <c r="R2" s="78"/>
      <c r="S2" s="243" t="s">
        <v>46</v>
      </c>
      <c r="T2" s="244"/>
      <c r="U2" s="79"/>
      <c r="V2" s="41"/>
      <c r="W2" s="237" t="s">
        <v>85</v>
      </c>
      <c r="X2" s="238"/>
      <c r="Y2" s="238"/>
      <c r="Z2" s="238"/>
      <c r="AA2" s="238"/>
      <c r="AB2" s="238"/>
      <c r="AC2" s="80"/>
    </row>
    <row r="3" spans="1:44" ht="14.25" customHeight="1">
      <c r="A3" s="76"/>
      <c r="B3" s="204"/>
      <c r="C3" s="77"/>
      <c r="D3" s="45"/>
      <c r="E3" s="241"/>
      <c r="F3" s="242"/>
      <c r="G3" s="40"/>
      <c r="H3" s="79"/>
      <c r="I3" s="79"/>
      <c r="J3" s="79"/>
      <c r="K3" s="79"/>
      <c r="L3" s="79"/>
      <c r="M3" s="79"/>
      <c r="N3" s="79"/>
      <c r="O3" s="79"/>
      <c r="P3" s="79"/>
      <c r="Q3" s="79"/>
      <c r="R3" s="78"/>
      <c r="S3" s="245"/>
      <c r="T3" s="246"/>
      <c r="U3" s="79" t="s">
        <v>345</v>
      </c>
      <c r="V3" s="41"/>
      <c r="W3" s="237"/>
      <c r="X3" s="238"/>
      <c r="Y3" s="238"/>
      <c r="Z3" s="238"/>
      <c r="AA3" s="238"/>
      <c r="AB3" s="238"/>
      <c r="AC3" s="80"/>
    </row>
    <row r="4" spans="1:44" ht="14.25" customHeight="1">
      <c r="A4" s="81"/>
      <c r="B4" s="78"/>
      <c r="C4" s="8"/>
      <c r="D4" s="8"/>
      <c r="E4" s="8"/>
      <c r="F4" s="37"/>
      <c r="G4" s="42"/>
      <c r="H4" s="43"/>
      <c r="I4" s="43"/>
      <c r="J4" s="43"/>
      <c r="K4" s="43"/>
      <c r="L4" s="43"/>
      <c r="M4" s="43"/>
      <c r="N4" s="43"/>
      <c r="O4" s="43"/>
      <c r="P4" s="43"/>
      <c r="Q4" s="43"/>
      <c r="R4" s="43"/>
      <c r="S4" s="43"/>
      <c r="T4" s="43"/>
      <c r="U4" s="43"/>
      <c r="V4" s="44"/>
      <c r="W4" s="239"/>
      <c r="X4" s="240"/>
      <c r="Y4" s="240"/>
      <c r="Z4" s="240"/>
      <c r="AA4" s="240"/>
      <c r="AB4" s="240"/>
      <c r="AC4" s="82"/>
    </row>
    <row r="5" spans="1:44" ht="18" customHeight="1">
      <c r="A5" s="83"/>
      <c r="B5" s="2"/>
      <c r="C5" s="2"/>
      <c r="D5" s="2"/>
      <c r="E5" s="2"/>
      <c r="F5" s="2"/>
      <c r="G5" s="2"/>
      <c r="H5" s="21"/>
      <c r="I5" s="2"/>
      <c r="J5" s="2"/>
      <c r="K5" s="2"/>
      <c r="L5" s="2"/>
      <c r="M5" s="2"/>
      <c r="N5" s="2"/>
      <c r="O5" s="2"/>
      <c r="P5" s="2"/>
      <c r="Q5" s="251"/>
      <c r="R5" s="251"/>
      <c r="S5" s="251"/>
      <c r="T5" s="251"/>
      <c r="U5" s="251"/>
      <c r="V5" s="251"/>
      <c r="W5" s="39"/>
      <c r="X5" s="39"/>
      <c r="Y5" s="39"/>
      <c r="Z5" s="39"/>
      <c r="AA5" s="39"/>
      <c r="AB5" s="39"/>
      <c r="AC5" s="80"/>
    </row>
    <row r="6" spans="1:44" s="1" customFormat="1" ht="21" customHeight="1">
      <c r="A6" s="76"/>
      <c r="B6" s="84" t="str">
        <f>VLOOKUP(B2,Source!AS17:AT23, 2, 0)</f>
        <v>Customer:</v>
      </c>
      <c r="C6" s="196" t="s">
        <v>75</v>
      </c>
      <c r="D6" s="196"/>
      <c r="E6" s="196"/>
      <c r="F6" s="196"/>
      <c r="G6" s="3"/>
      <c r="H6" s="3"/>
      <c r="I6" s="85"/>
      <c r="J6" s="85"/>
      <c r="K6" s="85"/>
      <c r="L6" s="85"/>
      <c r="M6" s="85"/>
      <c r="N6" s="85"/>
      <c r="O6" s="202" t="str">
        <f>VLOOKUP(B2,Source!AM28:AN34, 2, 0)</f>
        <v>Branch/Subsidiary/Distributor:</v>
      </c>
      <c r="P6" s="202"/>
      <c r="Q6" s="202"/>
      <c r="R6" s="202"/>
      <c r="S6" s="202"/>
      <c r="T6" s="49" t="s">
        <v>64</v>
      </c>
      <c r="U6" s="49"/>
      <c r="V6" s="49"/>
      <c r="W6" s="50"/>
      <c r="X6" s="68" t="str">
        <f>VLOOKUP(B2,Source!AJ39:AK45, 2, 0)</f>
        <v>actual Date:</v>
      </c>
      <c r="Y6" s="7"/>
      <c r="Z6" s="7"/>
      <c r="AA6" s="7"/>
      <c r="AB6" s="7"/>
      <c r="AC6" s="86"/>
    </row>
    <row r="7" spans="1:44" s="1" customFormat="1" ht="24" customHeight="1">
      <c r="A7" s="76"/>
      <c r="B7" s="84" t="str">
        <f>VLOOKUP(B2,Source!AS28:AT34, 2, 0)</f>
        <v>Machine:</v>
      </c>
      <c r="C7" s="46" t="s">
        <v>47</v>
      </c>
      <c r="D7" s="234" t="s">
        <v>35</v>
      </c>
      <c r="E7" s="234"/>
      <c r="F7" s="26" t="s">
        <v>34</v>
      </c>
      <c r="G7" s="87"/>
      <c r="H7" s="88" t="str">
        <f>VLOOKUP(B2,Source!AP28:AQ34, 2, 0)</f>
        <v>Amount of Points:</v>
      </c>
      <c r="I7" s="20">
        <f>COUNTA(A13:A9937)</f>
        <v>1</v>
      </c>
      <c r="J7" s="19"/>
      <c r="K7" s="87"/>
      <c r="L7" s="87"/>
      <c r="M7" s="87"/>
      <c r="N7" s="87"/>
      <c r="O7" s="85"/>
      <c r="P7" s="85"/>
      <c r="Q7" s="247" t="str">
        <f>VLOOKUP(B2,Source!AM39:AN45, 2, 0)</f>
        <v>Shortname:</v>
      </c>
      <c r="R7" s="247"/>
      <c r="S7" s="247"/>
      <c r="T7" s="25" t="s">
        <v>344</v>
      </c>
      <c r="U7" s="77"/>
      <c r="V7" s="85"/>
      <c r="W7" s="85"/>
      <c r="X7" s="207">
        <f ca="1">TODAY()</f>
        <v>45189</v>
      </c>
      <c r="Y7" s="77"/>
      <c r="Z7" s="77"/>
      <c r="AA7" s="77"/>
      <c r="AB7" s="77"/>
      <c r="AC7" s="89"/>
    </row>
    <row r="8" spans="1:44" s="4" customFormat="1" ht="15" customHeight="1">
      <c r="A8" s="90"/>
      <c r="B8" s="47"/>
      <c r="C8" s="34"/>
      <c r="D8" s="34"/>
      <c r="E8" s="34"/>
      <c r="F8" s="34"/>
      <c r="G8" s="34"/>
      <c r="H8" s="34"/>
      <c r="I8" s="34"/>
      <c r="J8" s="34"/>
      <c r="K8" s="34"/>
      <c r="L8" s="34"/>
      <c r="M8" s="34"/>
      <c r="N8" s="34"/>
      <c r="O8" s="48"/>
      <c r="P8" s="48"/>
      <c r="Q8" s="48"/>
      <c r="R8" s="34"/>
      <c r="S8" s="34"/>
      <c r="T8" s="34"/>
      <c r="U8" s="34"/>
      <c r="V8" s="34"/>
      <c r="W8" s="34"/>
      <c r="X8" s="208"/>
      <c r="Y8" s="91"/>
      <c r="Z8" s="91"/>
      <c r="AA8" s="91"/>
      <c r="AB8" s="91"/>
      <c r="AC8" s="92"/>
    </row>
    <row r="9" spans="1:44" s="4" customFormat="1" ht="29.25" customHeight="1">
      <c r="A9" s="93"/>
      <c r="B9" s="94" t="str">
        <f>VLOOKUP(B2,Source!AS39:AT45, 2, 0)</f>
        <v>status:</v>
      </c>
      <c r="C9" s="10" t="str">
        <f>VLOOKUP(B2,Source!AS50:AT56, 2, 0)</f>
        <v>finished</v>
      </c>
      <c r="D9" s="11">
        <v>2</v>
      </c>
      <c r="E9" s="12">
        <f>COUNTIF(V12:V957,"2")</f>
        <v>0</v>
      </c>
      <c r="F9" s="254" t="str">
        <f>VLOOKUP(B2,Source!AP39:AQ45, 2, 0)</f>
        <v>check status:</v>
      </c>
      <c r="G9" s="255"/>
      <c r="H9" s="10" t="str">
        <f>VLOOKUP(B2,Source!AP50:AQ56, 2, 0)</f>
        <v>check ok</v>
      </c>
      <c r="I9" s="11">
        <v>2</v>
      </c>
      <c r="J9" s="16">
        <f>COUNTIF(W13:W957,"2")</f>
        <v>0</v>
      </c>
      <c r="K9" s="22"/>
      <c r="L9" s="228"/>
      <c r="M9" s="229"/>
      <c r="N9" s="197" t="str">
        <f>VLOOKUP(B2,Source!AM50:AN56, 2, 0)</f>
        <v>due:</v>
      </c>
      <c r="O9" s="197"/>
      <c r="P9" s="197"/>
      <c r="Q9" s="197"/>
      <c r="R9" s="23" t="str">
        <f>VLOOKUP(B2,Source!AJ6:AK12, 2, 0)</f>
        <v>in progress:</v>
      </c>
      <c r="S9" s="18">
        <f>COUNTIF(U13:U817,"in progress")</f>
        <v>0</v>
      </c>
      <c r="T9" s="232"/>
      <c r="U9" s="233"/>
      <c r="V9" s="233"/>
      <c r="W9" s="30"/>
      <c r="X9" s="208"/>
      <c r="Y9" s="91"/>
      <c r="Z9" s="91"/>
      <c r="AA9" s="91"/>
      <c r="AB9" s="91"/>
      <c r="AC9" s="95">
        <v>2</v>
      </c>
    </row>
    <row r="10" spans="1:44" s="1" customFormat="1" ht="26.25" customHeight="1">
      <c r="A10" s="105"/>
      <c r="B10" s="35"/>
      <c r="C10" s="13" t="str">
        <f>VLOOKUP(B2,Source!AP6:AQ12, 2, 0)</f>
        <v>in progress</v>
      </c>
      <c r="D10" s="14">
        <v>1</v>
      </c>
      <c r="E10" s="15">
        <f>COUNTIF(V13:V958,"1")</f>
        <v>0</v>
      </c>
      <c r="F10" s="9"/>
      <c r="G10" s="106"/>
      <c r="H10" s="10" t="str">
        <f>VLOOKUP(B2,Source!AM6:AN12, 2, 0)</f>
        <v>in checking process</v>
      </c>
      <c r="I10" s="14">
        <v>1</v>
      </c>
      <c r="J10" s="17">
        <f>COUNTIF(W13:W958,"1")</f>
        <v>0</v>
      </c>
      <c r="K10" s="107"/>
      <c r="L10" s="230"/>
      <c r="M10" s="231"/>
      <c r="N10" s="198"/>
      <c r="O10" s="198"/>
      <c r="P10" s="198"/>
      <c r="Q10" s="198"/>
      <c r="R10" s="24" t="str">
        <f>VLOOKUP(B2,Source!AJ17:AK23, 2, 0)</f>
        <v>due tomorrow:</v>
      </c>
      <c r="S10" s="27">
        <f>COUNTIF(U13:U817,"due tomorrow")</f>
        <v>0</v>
      </c>
      <c r="T10" s="252"/>
      <c r="U10" s="253"/>
      <c r="V10" s="253"/>
      <c r="W10" s="31"/>
      <c r="X10" s="209"/>
      <c r="Y10" s="77"/>
      <c r="Z10" s="77"/>
      <c r="AA10" s="77"/>
      <c r="AB10" s="77"/>
      <c r="AC10" s="108">
        <v>3</v>
      </c>
    </row>
    <row r="11" spans="1:44" s="1" customFormat="1" ht="29.25" customHeight="1" thickBot="1">
      <c r="A11" s="96"/>
      <c r="B11" s="97"/>
      <c r="C11" s="109" t="str">
        <f>VLOOKUP(B2,Source!AP17:AQ23, 2, 0)</f>
        <v>not started</v>
      </c>
      <c r="D11" s="110">
        <v>0</v>
      </c>
      <c r="E11" s="111">
        <f>COUNTIF(V17:V959,"0")</f>
        <v>0</v>
      </c>
      <c r="F11" s="98"/>
      <c r="G11" s="99"/>
      <c r="H11" s="100" t="str">
        <f>VLOOKUP(B2,Source!AM17:AN23, 2, 0)</f>
        <v>not checked</v>
      </c>
      <c r="I11" s="110">
        <v>0</v>
      </c>
      <c r="J11" s="112">
        <f>COUNTIF(W13:W959,"0")</f>
        <v>0</v>
      </c>
      <c r="K11" s="101"/>
      <c r="L11" s="200"/>
      <c r="M11" s="201"/>
      <c r="N11" s="199"/>
      <c r="O11" s="199"/>
      <c r="P11" s="199"/>
      <c r="Q11" s="199"/>
      <c r="R11" s="102" t="str">
        <f>VLOOKUP(B2,Source!AJ28:AK34, 2, 0)</f>
        <v>due:</v>
      </c>
      <c r="S11" s="113">
        <f>COUNTIF(U13:U817,"due")</f>
        <v>0</v>
      </c>
      <c r="T11" s="210" t="s">
        <v>10</v>
      </c>
      <c r="U11" s="211"/>
      <c r="V11" s="114" t="s">
        <v>11</v>
      </c>
      <c r="W11" s="115" t="s">
        <v>12</v>
      </c>
      <c r="X11" s="116" t="s">
        <v>13</v>
      </c>
      <c r="Y11" s="103"/>
      <c r="Z11" s="117"/>
      <c r="AA11" s="248" t="str">
        <f>VLOOKUP(B2,Source!AA28:AB37, 2, 0)</f>
        <v>Comments</v>
      </c>
      <c r="AB11" s="249"/>
      <c r="AC11" s="250"/>
    </row>
    <row r="12" spans="1:44" s="4" customFormat="1" ht="18" customHeight="1" thickBot="1">
      <c r="A12" s="123" t="s">
        <v>48</v>
      </c>
      <c r="B12" s="104" t="str">
        <f>VLOOKUP(B2,Source!AJ50:AK56, 2, 0)</f>
        <v>Date</v>
      </c>
      <c r="C12" s="223" t="str">
        <f>VLOOKUP(B2,Source!AG6:AH12, 2, 0)</f>
        <v>Serial number</v>
      </c>
      <c r="D12" s="224"/>
      <c r="E12" s="225"/>
      <c r="F12" s="223" t="str">
        <f>VLOOKUP(B2,Source!AG17:AH23, 2, 0)</f>
        <v>Issue Type (Hyd, Elec, etc)</v>
      </c>
      <c r="G12" s="225"/>
      <c r="H12" s="223" t="str">
        <f>VLOOKUP(B2,Source!AG28:AH34, 2, 0)</f>
        <v>Problem / Issue</v>
      </c>
      <c r="I12" s="224"/>
      <c r="J12" s="225"/>
      <c r="K12" s="122" t="s">
        <v>16</v>
      </c>
      <c r="L12" s="226" t="str">
        <f>VLOOKUP(B2,Source!AG39:AH45, 2, 0)</f>
        <v>Cost Center</v>
      </c>
      <c r="M12" s="227"/>
      <c r="N12" s="223" t="str">
        <f>VLOOKUP(B2,Source!AG50:AH56, 2, 0)</f>
        <v>Pictures</v>
      </c>
      <c r="O12" s="224"/>
      <c r="P12" s="224"/>
      <c r="Q12" s="225"/>
      <c r="R12" s="104" t="str">
        <f>VLOOKUP(B2,Source!AD6:AE12, 2, 0)</f>
        <v>Action wanted</v>
      </c>
      <c r="S12" s="123" t="str">
        <f>VLOOKUP(B2,Source!AD17:AE23, 2, 0)</f>
        <v>Responsible</v>
      </c>
      <c r="T12" s="123" t="str">
        <f>VLOOKUP(B2,Source!AD28:AE34, 2, 0)</f>
        <v>Deadline</v>
      </c>
      <c r="U12" s="123" t="str">
        <f>VLOOKUP(B2,Source!AD39:AE45, 2, 0)</f>
        <v>Date status</v>
      </c>
      <c r="V12" s="104" t="str">
        <f>VLOOKUP(B2,Source!AD50:AE56, 2, 0)</f>
        <v>Status</v>
      </c>
      <c r="W12" s="104" t="str">
        <f>VLOOKUP(B2,Source!AA6:AB12, 2, 0)</f>
        <v>Checked</v>
      </c>
      <c r="X12" s="124" t="str">
        <f>VLOOKUP(B2,Source!AA17:AB23, 2, 0)</f>
        <v>Action</v>
      </c>
      <c r="Y12" s="212" t="s">
        <v>22</v>
      </c>
      <c r="Z12" s="213"/>
      <c r="AA12" s="125" t="str">
        <f>VLOOKUP(B2,Source!AA39:AB45, 2, 0)</f>
        <v>Customer</v>
      </c>
      <c r="AB12" s="126" t="str">
        <f>T7</f>
        <v xml:space="preserve">XYZ </v>
      </c>
      <c r="AC12" s="127" t="s">
        <v>83</v>
      </c>
    </row>
    <row r="13" spans="1:44" s="1" customFormat="1" ht="26.25" customHeight="1">
      <c r="A13" s="178">
        <v>1</v>
      </c>
      <c r="B13" s="145"/>
      <c r="C13" s="160"/>
      <c r="D13" s="161"/>
      <c r="E13" s="162"/>
      <c r="F13" s="181"/>
      <c r="G13" s="182" t="s">
        <v>56</v>
      </c>
      <c r="H13" s="214"/>
      <c r="I13" s="215"/>
      <c r="J13" s="216"/>
      <c r="K13" s="151"/>
      <c r="L13" s="169"/>
      <c r="M13" s="170"/>
      <c r="N13" s="205" t="s">
        <v>76</v>
      </c>
      <c r="O13" s="206"/>
      <c r="P13" s="205" t="s">
        <v>77</v>
      </c>
      <c r="Q13" s="206"/>
      <c r="R13" s="151"/>
      <c r="S13" s="128"/>
      <c r="T13" s="145"/>
      <c r="U13" s="145"/>
      <c r="V13" s="148"/>
      <c r="W13" s="148"/>
      <c r="X13" s="151"/>
      <c r="Y13" s="154" t="str">
        <f>IF(T13=0,"- - -",IF(T13-X$7&gt;X$10,"in progress",IF(T13-X$7&gt;X$9,"due tomorrow","due")))</f>
        <v>- - -</v>
      </c>
      <c r="Z13" s="157">
        <f>COUNTIF(W13,1)+COUNTIF(W13,0)</f>
        <v>0</v>
      </c>
      <c r="AA13" s="137">
        <f>Comments!B6</f>
        <v>0</v>
      </c>
      <c r="AB13" s="137"/>
      <c r="AC13" s="138"/>
      <c r="AD13" s="121"/>
      <c r="AE13" s="28"/>
      <c r="AF13" s="28"/>
      <c r="AG13" s="28"/>
      <c r="AH13" s="28"/>
      <c r="AI13" s="28"/>
      <c r="AJ13" s="28"/>
      <c r="AK13" s="28"/>
      <c r="AL13" s="28"/>
      <c r="AM13" s="28"/>
      <c r="AN13" s="28"/>
      <c r="AO13" s="28"/>
      <c r="AP13" s="28"/>
      <c r="AQ13" s="28"/>
      <c r="AR13" s="28"/>
    </row>
    <row r="14" spans="1:44" s="1" customFormat="1" ht="26.25" customHeight="1">
      <c r="A14" s="179"/>
      <c r="B14" s="146"/>
      <c r="C14" s="163"/>
      <c r="D14" s="164"/>
      <c r="E14" s="165"/>
      <c r="F14" s="183"/>
      <c r="G14" s="184"/>
      <c r="H14" s="217"/>
      <c r="I14" s="218"/>
      <c r="J14" s="219"/>
      <c r="K14" s="152"/>
      <c r="L14" s="171"/>
      <c r="M14" s="172"/>
      <c r="N14" s="63">
        <v>1</v>
      </c>
      <c r="O14" s="63">
        <v>2</v>
      </c>
      <c r="P14" s="63">
        <v>1</v>
      </c>
      <c r="Q14" s="63">
        <v>2</v>
      </c>
      <c r="R14" s="152"/>
      <c r="S14" s="62"/>
      <c r="T14" s="146"/>
      <c r="U14" s="146"/>
      <c r="V14" s="149"/>
      <c r="W14" s="149"/>
      <c r="X14" s="152"/>
      <c r="Y14" s="155"/>
      <c r="Z14" s="158"/>
      <c r="AA14" s="139">
        <f>Comments!C6</f>
        <v>0</v>
      </c>
      <c r="AB14" s="139"/>
      <c r="AC14" s="140"/>
      <c r="AD14" s="121"/>
      <c r="AE14" s="28"/>
      <c r="AF14" s="28"/>
      <c r="AG14" s="28"/>
      <c r="AH14" s="28"/>
      <c r="AI14" s="28"/>
      <c r="AJ14" s="28"/>
      <c r="AK14" s="28"/>
      <c r="AL14" s="28"/>
      <c r="AM14" s="28"/>
      <c r="AN14" s="28"/>
      <c r="AO14" s="28"/>
      <c r="AP14" s="28"/>
      <c r="AQ14" s="28"/>
      <c r="AR14" s="28"/>
    </row>
    <row r="15" spans="1:44" s="1" customFormat="1" ht="26.25" customHeight="1">
      <c r="A15" s="179"/>
      <c r="B15" s="146"/>
      <c r="C15" s="163"/>
      <c r="D15" s="164"/>
      <c r="E15" s="165"/>
      <c r="F15" s="183" t="s">
        <v>56</v>
      </c>
      <c r="G15" s="184" t="s">
        <v>56</v>
      </c>
      <c r="H15" s="217"/>
      <c r="I15" s="218"/>
      <c r="J15" s="219"/>
      <c r="K15" s="152"/>
      <c r="L15" s="171"/>
      <c r="M15" s="172"/>
      <c r="N15" s="129">
        <v>3</v>
      </c>
      <c r="O15" s="63">
        <v>4</v>
      </c>
      <c r="P15" s="129">
        <v>3</v>
      </c>
      <c r="Q15" s="63">
        <v>4</v>
      </c>
      <c r="R15" s="152"/>
      <c r="S15" s="62"/>
      <c r="T15" s="146"/>
      <c r="U15" s="146"/>
      <c r="V15" s="150"/>
      <c r="W15" s="150"/>
      <c r="X15" s="152"/>
      <c r="Y15" s="155"/>
      <c r="Z15" s="158"/>
      <c r="AA15" s="141">
        <f>Comments!D6</f>
        <v>0</v>
      </c>
      <c r="AB15" s="141"/>
      <c r="AC15" s="142"/>
      <c r="AD15" s="121"/>
      <c r="AE15" s="28"/>
      <c r="AF15" s="28"/>
      <c r="AG15" s="28"/>
      <c r="AH15" s="28"/>
      <c r="AI15" s="28"/>
      <c r="AJ15" s="28"/>
      <c r="AK15" s="28"/>
      <c r="AL15" s="28"/>
      <c r="AM15" s="28"/>
      <c r="AN15" s="28"/>
      <c r="AO15" s="28"/>
      <c r="AP15" s="28"/>
      <c r="AQ15" s="28"/>
      <c r="AR15" s="28"/>
    </row>
    <row r="16" spans="1:44" s="1" customFormat="1" ht="26.25" customHeight="1" thickBot="1">
      <c r="A16" s="180"/>
      <c r="B16" s="147"/>
      <c r="C16" s="166"/>
      <c r="D16" s="167"/>
      <c r="E16" s="168"/>
      <c r="F16" s="185"/>
      <c r="G16" s="186"/>
      <c r="H16" s="220"/>
      <c r="I16" s="221"/>
      <c r="J16" s="222"/>
      <c r="K16" s="153"/>
      <c r="L16" s="173"/>
      <c r="M16" s="174"/>
      <c r="N16" s="130">
        <v>5</v>
      </c>
      <c r="O16" s="130">
        <v>6</v>
      </c>
      <c r="P16" s="130">
        <v>5</v>
      </c>
      <c r="Q16" s="130">
        <v>6</v>
      </c>
      <c r="R16" s="153"/>
      <c r="S16" s="131"/>
      <c r="T16" s="147"/>
      <c r="U16" s="147"/>
      <c r="V16" s="130"/>
      <c r="W16" s="130"/>
      <c r="X16" s="153"/>
      <c r="Y16" s="156"/>
      <c r="Z16" s="159"/>
      <c r="AA16" s="143"/>
      <c r="AB16" s="143"/>
      <c r="AC16" s="144"/>
      <c r="AD16" s="121"/>
      <c r="AE16" s="28"/>
      <c r="AF16" s="28"/>
      <c r="AG16" s="28"/>
      <c r="AH16" s="28"/>
      <c r="AI16" s="28"/>
      <c r="AJ16" s="28"/>
      <c r="AK16" s="28"/>
      <c r="AL16" s="28"/>
      <c r="AM16" s="28"/>
      <c r="AN16" s="28"/>
      <c r="AO16" s="28"/>
      <c r="AP16" s="28"/>
      <c r="AQ16" s="28"/>
      <c r="AR16" s="28"/>
    </row>
    <row r="17" spans="1:44" s="1" customFormat="1" ht="27" customHeight="1">
      <c r="A17" s="178"/>
      <c r="B17" s="145"/>
      <c r="C17" s="160"/>
      <c r="D17" s="161"/>
      <c r="E17" s="162"/>
      <c r="F17" s="181"/>
      <c r="G17" s="182" t="s">
        <v>56</v>
      </c>
      <c r="H17" s="187"/>
      <c r="I17" s="188"/>
      <c r="J17" s="189"/>
      <c r="K17" s="151"/>
      <c r="L17" s="169"/>
      <c r="M17" s="170"/>
      <c r="N17" s="132"/>
      <c r="O17" s="132"/>
      <c r="P17" s="132"/>
      <c r="Q17" s="132"/>
      <c r="R17" s="151"/>
      <c r="S17" s="128"/>
      <c r="T17" s="145"/>
      <c r="U17" s="145" t="str">
        <f>IF(Z17=1,Y17,"")</f>
        <v/>
      </c>
      <c r="V17" s="148"/>
      <c r="W17" s="148"/>
      <c r="X17" s="151"/>
      <c r="Y17" s="154" t="str">
        <f>IF(T17=0,"- - -",IF(T17-X$7&gt;X$10,"in progress",IF(T17-X$7&gt;X$9,"due tomorrow","due")))</f>
        <v>- - -</v>
      </c>
      <c r="Z17" s="157">
        <f>COUNTIF(W17,1)+COUNTIF(V17,0)</f>
        <v>0</v>
      </c>
      <c r="AA17" s="137">
        <f>Comments!B7</f>
        <v>0</v>
      </c>
      <c r="AB17" s="137"/>
      <c r="AC17" s="138"/>
      <c r="AD17" s="121"/>
      <c r="AE17" s="28"/>
      <c r="AF17" s="28"/>
      <c r="AG17" s="28"/>
      <c r="AH17" s="28"/>
      <c r="AI17" s="28"/>
      <c r="AJ17" s="28"/>
      <c r="AK17" s="28"/>
      <c r="AL17" s="28"/>
      <c r="AM17" s="28"/>
      <c r="AN17" s="28"/>
      <c r="AO17" s="28"/>
      <c r="AP17" s="28"/>
      <c r="AQ17" s="28"/>
      <c r="AR17" s="28"/>
    </row>
    <row r="18" spans="1:44" s="1" customFormat="1" ht="27" customHeight="1">
      <c r="A18" s="179"/>
      <c r="B18" s="146"/>
      <c r="C18" s="163"/>
      <c r="D18" s="164"/>
      <c r="E18" s="165"/>
      <c r="F18" s="183"/>
      <c r="G18" s="184"/>
      <c r="H18" s="190"/>
      <c r="I18" s="191"/>
      <c r="J18" s="192"/>
      <c r="K18" s="152"/>
      <c r="L18" s="171"/>
      <c r="M18" s="172"/>
      <c r="N18" s="118"/>
      <c r="O18" s="118"/>
      <c r="P18" s="118"/>
      <c r="Q18" s="118"/>
      <c r="R18" s="152"/>
      <c r="S18" s="62"/>
      <c r="T18" s="146"/>
      <c r="U18" s="146"/>
      <c r="V18" s="149"/>
      <c r="W18" s="149"/>
      <c r="X18" s="152"/>
      <c r="Y18" s="155"/>
      <c r="Z18" s="158"/>
      <c r="AA18" s="139">
        <f>Comments!C7</f>
        <v>0</v>
      </c>
      <c r="AB18" s="139"/>
      <c r="AC18" s="140"/>
      <c r="AD18" s="121"/>
      <c r="AE18" s="28"/>
      <c r="AF18" s="28"/>
      <c r="AG18" s="28"/>
      <c r="AH18" s="28"/>
      <c r="AI18" s="28"/>
      <c r="AJ18" s="28"/>
      <c r="AK18" s="28"/>
      <c r="AL18" s="28"/>
      <c r="AM18" s="28"/>
      <c r="AN18" s="28"/>
      <c r="AO18" s="28"/>
      <c r="AP18" s="28"/>
      <c r="AQ18" s="28"/>
      <c r="AR18" s="28"/>
    </row>
    <row r="19" spans="1:44" s="1" customFormat="1" ht="27" customHeight="1">
      <c r="A19" s="179"/>
      <c r="B19" s="146"/>
      <c r="C19" s="163"/>
      <c r="D19" s="164"/>
      <c r="E19" s="165"/>
      <c r="F19" s="183" t="s">
        <v>56</v>
      </c>
      <c r="G19" s="184" t="s">
        <v>56</v>
      </c>
      <c r="H19" s="190"/>
      <c r="I19" s="191"/>
      <c r="J19" s="192"/>
      <c r="K19" s="152"/>
      <c r="L19" s="171"/>
      <c r="M19" s="172"/>
      <c r="N19" s="118"/>
      <c r="O19" s="118"/>
      <c r="P19" s="118"/>
      <c r="Q19" s="118"/>
      <c r="R19" s="152"/>
      <c r="S19" s="62"/>
      <c r="T19" s="146"/>
      <c r="U19" s="146"/>
      <c r="V19" s="150"/>
      <c r="W19" s="150"/>
      <c r="X19" s="152"/>
      <c r="Y19" s="155"/>
      <c r="Z19" s="158"/>
      <c r="AA19" s="141">
        <f>Comments!D7</f>
        <v>0</v>
      </c>
      <c r="AB19" s="141"/>
      <c r="AC19" s="142"/>
      <c r="AD19" s="121"/>
      <c r="AE19" s="28"/>
      <c r="AF19" s="28"/>
      <c r="AG19" s="28"/>
      <c r="AH19" s="28"/>
      <c r="AI19" s="28"/>
      <c r="AJ19" s="28"/>
      <c r="AK19" s="28"/>
      <c r="AL19" s="28"/>
      <c r="AM19" s="28"/>
      <c r="AN19" s="28"/>
      <c r="AO19" s="28"/>
      <c r="AP19" s="28"/>
      <c r="AQ19" s="28"/>
      <c r="AR19" s="28"/>
    </row>
    <row r="20" spans="1:44" s="1" customFormat="1" ht="27" customHeight="1" thickBot="1">
      <c r="A20" s="180"/>
      <c r="B20" s="147"/>
      <c r="C20" s="166"/>
      <c r="D20" s="167"/>
      <c r="E20" s="168"/>
      <c r="F20" s="185"/>
      <c r="G20" s="186"/>
      <c r="H20" s="193"/>
      <c r="I20" s="194"/>
      <c r="J20" s="195"/>
      <c r="K20" s="153"/>
      <c r="L20" s="173"/>
      <c r="M20" s="174"/>
      <c r="N20" s="133"/>
      <c r="O20" s="133"/>
      <c r="P20" s="133"/>
      <c r="Q20" s="133"/>
      <c r="R20" s="153"/>
      <c r="S20" s="131"/>
      <c r="T20" s="147"/>
      <c r="U20" s="147"/>
      <c r="V20" s="130"/>
      <c r="W20" s="130"/>
      <c r="X20" s="153"/>
      <c r="Y20" s="156"/>
      <c r="Z20" s="159"/>
      <c r="AA20" s="143"/>
      <c r="AB20" s="143"/>
      <c r="AC20" s="144"/>
      <c r="AD20" s="121"/>
      <c r="AE20" s="28"/>
      <c r="AF20" s="28"/>
      <c r="AG20" s="28"/>
      <c r="AH20" s="28"/>
      <c r="AI20" s="28"/>
      <c r="AJ20" s="28"/>
      <c r="AK20" s="28"/>
      <c r="AL20" s="28"/>
      <c r="AM20" s="28"/>
      <c r="AN20" s="28"/>
      <c r="AO20" s="28"/>
      <c r="AP20" s="28"/>
      <c r="AQ20" s="28"/>
      <c r="AR20" s="28"/>
    </row>
    <row r="21" spans="1:44" s="1" customFormat="1" ht="27" customHeight="1">
      <c r="A21" s="178"/>
      <c r="B21" s="145"/>
      <c r="C21" s="160"/>
      <c r="D21" s="161"/>
      <c r="E21" s="162"/>
      <c r="F21" s="181"/>
      <c r="G21" s="182" t="s">
        <v>56</v>
      </c>
      <c r="H21" s="187"/>
      <c r="I21" s="188"/>
      <c r="J21" s="189"/>
      <c r="K21" s="151"/>
      <c r="L21" s="169"/>
      <c r="M21" s="170"/>
      <c r="N21" s="132"/>
      <c r="O21" s="132"/>
      <c r="P21" s="132"/>
      <c r="Q21" s="132"/>
      <c r="R21" s="151"/>
      <c r="S21" s="128"/>
      <c r="T21" s="145"/>
      <c r="U21" s="145"/>
      <c r="V21" s="148"/>
      <c r="W21" s="148"/>
      <c r="X21" s="151"/>
      <c r="Y21" s="154" t="str">
        <f>IF(T21=0,"- - -",IF(T21-X$7&gt;X$10,"in progress",IF(T21-X$7&gt;X$9,"due tomorrow","due")))</f>
        <v>- - -</v>
      </c>
      <c r="Z21" s="157">
        <f>COUNTIF(W21,1)+COUNTIF(V21,0)</f>
        <v>0</v>
      </c>
      <c r="AA21" s="137">
        <f>Comments!B8</f>
        <v>0</v>
      </c>
      <c r="AB21" s="137"/>
      <c r="AC21" s="138"/>
      <c r="AD21" s="121"/>
      <c r="AE21" s="28"/>
      <c r="AF21" s="28"/>
      <c r="AG21" s="28"/>
      <c r="AH21" s="28"/>
      <c r="AI21" s="28"/>
      <c r="AJ21" s="28"/>
      <c r="AK21" s="28"/>
      <c r="AL21" s="28"/>
      <c r="AM21" s="28"/>
      <c r="AN21" s="28"/>
      <c r="AO21" s="28"/>
      <c r="AP21" s="28"/>
      <c r="AQ21" s="28"/>
      <c r="AR21" s="28"/>
    </row>
    <row r="22" spans="1:44" s="1" customFormat="1" ht="27" customHeight="1">
      <c r="A22" s="179"/>
      <c r="B22" s="146"/>
      <c r="C22" s="163"/>
      <c r="D22" s="164"/>
      <c r="E22" s="165"/>
      <c r="F22" s="183"/>
      <c r="G22" s="184"/>
      <c r="H22" s="190"/>
      <c r="I22" s="191"/>
      <c r="J22" s="192"/>
      <c r="K22" s="152"/>
      <c r="L22" s="171"/>
      <c r="M22" s="172"/>
      <c r="N22" s="118"/>
      <c r="O22" s="118"/>
      <c r="P22" s="118"/>
      <c r="Q22" s="118"/>
      <c r="R22" s="152"/>
      <c r="S22" s="62"/>
      <c r="T22" s="146"/>
      <c r="U22" s="146"/>
      <c r="V22" s="149"/>
      <c r="W22" s="149"/>
      <c r="X22" s="152"/>
      <c r="Y22" s="155"/>
      <c r="Z22" s="158"/>
      <c r="AA22" s="139">
        <f>Comments!C8</f>
        <v>0</v>
      </c>
      <c r="AB22" s="139"/>
      <c r="AC22" s="140"/>
      <c r="AD22" s="121"/>
      <c r="AE22" s="28"/>
      <c r="AF22" s="28"/>
      <c r="AG22" s="28"/>
      <c r="AH22" s="28"/>
      <c r="AI22" s="28"/>
      <c r="AJ22" s="28"/>
      <c r="AK22" s="28"/>
      <c r="AL22" s="28"/>
      <c r="AM22" s="28"/>
      <c r="AN22" s="28"/>
      <c r="AO22" s="28"/>
      <c r="AP22" s="28"/>
      <c r="AQ22" s="28"/>
      <c r="AR22" s="28"/>
    </row>
    <row r="23" spans="1:44" s="1" customFormat="1" ht="27" customHeight="1">
      <c r="A23" s="179"/>
      <c r="B23" s="146"/>
      <c r="C23" s="163"/>
      <c r="D23" s="164"/>
      <c r="E23" s="165"/>
      <c r="F23" s="183" t="s">
        <v>56</v>
      </c>
      <c r="G23" s="184" t="s">
        <v>56</v>
      </c>
      <c r="H23" s="190"/>
      <c r="I23" s="191"/>
      <c r="J23" s="192"/>
      <c r="K23" s="152"/>
      <c r="L23" s="171"/>
      <c r="M23" s="172"/>
      <c r="N23" s="118"/>
      <c r="O23" s="118"/>
      <c r="P23" s="118"/>
      <c r="Q23" s="118"/>
      <c r="R23" s="152"/>
      <c r="S23" s="62"/>
      <c r="T23" s="146"/>
      <c r="U23" s="146"/>
      <c r="V23" s="150"/>
      <c r="W23" s="150"/>
      <c r="X23" s="152"/>
      <c r="Y23" s="155"/>
      <c r="Z23" s="158"/>
      <c r="AA23" s="141">
        <f>Comments!D8</f>
        <v>0</v>
      </c>
      <c r="AB23" s="141"/>
      <c r="AC23" s="142"/>
      <c r="AD23" s="121"/>
      <c r="AE23" s="28"/>
      <c r="AF23" s="28"/>
      <c r="AG23" s="28"/>
      <c r="AH23" s="28"/>
      <c r="AI23" s="28"/>
      <c r="AJ23" s="28"/>
      <c r="AK23" s="28"/>
      <c r="AL23" s="28"/>
      <c r="AM23" s="28"/>
      <c r="AN23" s="28"/>
      <c r="AO23" s="28"/>
      <c r="AP23" s="28"/>
      <c r="AQ23" s="28"/>
      <c r="AR23" s="28"/>
    </row>
    <row r="24" spans="1:44" s="1" customFormat="1" ht="27" customHeight="1" thickBot="1">
      <c r="A24" s="180"/>
      <c r="B24" s="147"/>
      <c r="C24" s="166"/>
      <c r="D24" s="167"/>
      <c r="E24" s="168"/>
      <c r="F24" s="185"/>
      <c r="G24" s="186"/>
      <c r="H24" s="193"/>
      <c r="I24" s="194"/>
      <c r="J24" s="195"/>
      <c r="K24" s="153"/>
      <c r="L24" s="173"/>
      <c r="M24" s="174"/>
      <c r="N24" s="133"/>
      <c r="O24" s="133"/>
      <c r="P24" s="133"/>
      <c r="Q24" s="133"/>
      <c r="R24" s="153"/>
      <c r="S24" s="131"/>
      <c r="T24" s="147"/>
      <c r="U24" s="147"/>
      <c r="V24" s="130"/>
      <c r="W24" s="130"/>
      <c r="X24" s="153"/>
      <c r="Y24" s="156"/>
      <c r="Z24" s="159"/>
      <c r="AA24" s="143"/>
      <c r="AB24" s="143"/>
      <c r="AC24" s="144"/>
      <c r="AD24" s="121"/>
      <c r="AE24" s="28"/>
      <c r="AF24" s="28"/>
      <c r="AG24" s="28"/>
      <c r="AH24" s="28"/>
      <c r="AI24" s="28"/>
      <c r="AJ24" s="28"/>
      <c r="AK24" s="28"/>
      <c r="AL24" s="28"/>
      <c r="AM24" s="28"/>
      <c r="AN24" s="28"/>
      <c r="AO24" s="28"/>
      <c r="AP24" s="28"/>
      <c r="AQ24" s="28"/>
      <c r="AR24" s="28"/>
    </row>
    <row r="25" spans="1:44" s="1" customFormat="1" ht="27" customHeight="1">
      <c r="A25" s="178"/>
      <c r="B25" s="145"/>
      <c r="C25" s="160"/>
      <c r="D25" s="161"/>
      <c r="E25" s="162"/>
      <c r="F25" s="181"/>
      <c r="G25" s="182" t="s">
        <v>56</v>
      </c>
      <c r="H25" s="187"/>
      <c r="I25" s="188"/>
      <c r="J25" s="189"/>
      <c r="K25" s="151"/>
      <c r="L25" s="169"/>
      <c r="M25" s="170"/>
      <c r="N25" s="132"/>
      <c r="O25" s="132"/>
      <c r="P25" s="132"/>
      <c r="Q25" s="132"/>
      <c r="R25" s="175"/>
      <c r="S25" s="128"/>
      <c r="T25" s="145"/>
      <c r="U25" s="145"/>
      <c r="V25" s="148"/>
      <c r="W25" s="148"/>
      <c r="X25" s="151"/>
      <c r="Y25" s="154" t="str">
        <f>IF(T25=0,"- - -",IF(T25-X$7&gt;X$10,"in progress",IF(T25-X$7&gt;X$9,"due tomorrow","due")))</f>
        <v>- - -</v>
      </c>
      <c r="Z25" s="157">
        <f>COUNTIF(W25,1)+COUNTIF(V25,0)</f>
        <v>0</v>
      </c>
      <c r="AA25" s="137">
        <f>Comments!B9</f>
        <v>0</v>
      </c>
      <c r="AB25" s="137"/>
      <c r="AC25" s="138"/>
      <c r="AD25" s="121"/>
      <c r="AE25" s="28"/>
      <c r="AF25" s="28"/>
      <c r="AG25" s="28"/>
      <c r="AH25" s="28"/>
      <c r="AI25" s="28"/>
      <c r="AJ25" s="28"/>
      <c r="AK25" s="28"/>
      <c r="AL25" s="28"/>
      <c r="AM25" s="28"/>
      <c r="AN25" s="28"/>
      <c r="AO25" s="28"/>
      <c r="AP25" s="28"/>
      <c r="AQ25" s="28"/>
      <c r="AR25" s="28"/>
    </row>
    <row r="26" spans="1:44" s="1" customFormat="1" ht="27" customHeight="1">
      <c r="A26" s="179"/>
      <c r="B26" s="146"/>
      <c r="C26" s="163"/>
      <c r="D26" s="164"/>
      <c r="E26" s="165"/>
      <c r="F26" s="183"/>
      <c r="G26" s="184"/>
      <c r="H26" s="190"/>
      <c r="I26" s="191"/>
      <c r="J26" s="192"/>
      <c r="K26" s="152"/>
      <c r="L26" s="171"/>
      <c r="M26" s="172"/>
      <c r="N26" s="118"/>
      <c r="O26" s="118"/>
      <c r="P26" s="118"/>
      <c r="Q26" s="118"/>
      <c r="R26" s="176"/>
      <c r="S26" s="62"/>
      <c r="T26" s="146"/>
      <c r="U26" s="146"/>
      <c r="V26" s="149"/>
      <c r="W26" s="149"/>
      <c r="X26" s="152"/>
      <c r="Y26" s="155"/>
      <c r="Z26" s="158"/>
      <c r="AA26" s="139">
        <f>Comments!C9</f>
        <v>0</v>
      </c>
      <c r="AB26" s="139"/>
      <c r="AC26" s="140"/>
      <c r="AD26" s="121"/>
      <c r="AE26" s="28"/>
      <c r="AF26" s="28"/>
      <c r="AG26" s="28"/>
      <c r="AH26" s="28"/>
      <c r="AI26" s="28"/>
      <c r="AJ26" s="28"/>
      <c r="AK26" s="28"/>
      <c r="AL26" s="28"/>
      <c r="AM26" s="28"/>
      <c r="AN26" s="28"/>
      <c r="AO26" s="28"/>
      <c r="AP26" s="28"/>
      <c r="AQ26" s="28"/>
      <c r="AR26" s="28"/>
    </row>
    <row r="27" spans="1:44" s="1" customFormat="1" ht="27" customHeight="1">
      <c r="A27" s="179"/>
      <c r="B27" s="146"/>
      <c r="C27" s="163"/>
      <c r="D27" s="164"/>
      <c r="E27" s="165"/>
      <c r="F27" s="183" t="s">
        <v>56</v>
      </c>
      <c r="G27" s="184" t="s">
        <v>56</v>
      </c>
      <c r="H27" s="190"/>
      <c r="I27" s="191"/>
      <c r="J27" s="192"/>
      <c r="K27" s="152"/>
      <c r="L27" s="171"/>
      <c r="M27" s="172"/>
      <c r="N27" s="118"/>
      <c r="O27" s="118"/>
      <c r="P27" s="118"/>
      <c r="Q27" s="118"/>
      <c r="R27" s="176"/>
      <c r="S27" s="62"/>
      <c r="T27" s="146"/>
      <c r="U27" s="146"/>
      <c r="V27" s="150"/>
      <c r="W27" s="150"/>
      <c r="X27" s="152"/>
      <c r="Y27" s="155"/>
      <c r="Z27" s="158"/>
      <c r="AA27" s="141">
        <f>Comments!D9</f>
        <v>0</v>
      </c>
      <c r="AB27" s="141"/>
      <c r="AC27" s="142"/>
      <c r="AD27" s="121"/>
      <c r="AE27" s="28"/>
      <c r="AF27" s="28"/>
      <c r="AG27" s="28"/>
      <c r="AH27" s="28"/>
      <c r="AI27" s="28"/>
      <c r="AJ27" s="28"/>
      <c r="AK27" s="28"/>
      <c r="AL27" s="28"/>
      <c r="AM27" s="28"/>
      <c r="AN27" s="28"/>
      <c r="AO27" s="28"/>
      <c r="AP27" s="28"/>
      <c r="AQ27" s="28"/>
      <c r="AR27" s="28"/>
    </row>
    <row r="28" spans="1:44" s="1" customFormat="1" ht="27" customHeight="1" thickBot="1">
      <c r="A28" s="180"/>
      <c r="B28" s="147"/>
      <c r="C28" s="166"/>
      <c r="D28" s="167"/>
      <c r="E28" s="168"/>
      <c r="F28" s="185"/>
      <c r="G28" s="186"/>
      <c r="H28" s="193"/>
      <c r="I28" s="194"/>
      <c r="J28" s="195"/>
      <c r="K28" s="153"/>
      <c r="L28" s="173"/>
      <c r="M28" s="174"/>
      <c r="N28" s="133"/>
      <c r="O28" s="133"/>
      <c r="P28" s="133"/>
      <c r="Q28" s="133"/>
      <c r="R28" s="177"/>
      <c r="S28" s="131"/>
      <c r="T28" s="147"/>
      <c r="U28" s="147"/>
      <c r="V28" s="130"/>
      <c r="W28" s="130"/>
      <c r="X28" s="153"/>
      <c r="Y28" s="156"/>
      <c r="Z28" s="159"/>
      <c r="AA28" s="143"/>
      <c r="AB28" s="143"/>
      <c r="AC28" s="144"/>
      <c r="AD28" s="121"/>
      <c r="AE28" s="28"/>
      <c r="AF28" s="28"/>
      <c r="AG28" s="28"/>
      <c r="AH28" s="28"/>
      <c r="AI28" s="28"/>
      <c r="AJ28" s="28"/>
      <c r="AK28" s="28"/>
      <c r="AL28" s="28"/>
      <c r="AM28" s="28"/>
      <c r="AN28" s="28"/>
      <c r="AO28" s="28"/>
      <c r="AP28" s="28"/>
      <c r="AQ28" s="28"/>
      <c r="AR28" s="28"/>
    </row>
    <row r="29" spans="1:44" s="1" customFormat="1" ht="27" customHeight="1">
      <c r="A29" s="178"/>
      <c r="B29" s="145"/>
      <c r="C29" s="160"/>
      <c r="D29" s="161"/>
      <c r="E29" s="162"/>
      <c r="F29" s="181"/>
      <c r="G29" s="182" t="s">
        <v>56</v>
      </c>
      <c r="H29" s="187"/>
      <c r="I29" s="188"/>
      <c r="J29" s="189"/>
      <c r="K29" s="151"/>
      <c r="L29" s="169"/>
      <c r="M29" s="170"/>
      <c r="N29" s="132"/>
      <c r="O29" s="132"/>
      <c r="P29" s="132"/>
      <c r="Q29" s="132"/>
      <c r="R29" s="151"/>
      <c r="S29" s="128"/>
      <c r="T29" s="145"/>
      <c r="U29" s="145"/>
      <c r="V29" s="148"/>
      <c r="W29" s="148"/>
      <c r="X29" s="151"/>
      <c r="Y29" s="154" t="str">
        <f>IF(T29=0,"- - -",IF(T29-X$7&gt;X$10,"in progress",IF(T29-X$7&gt;X$9,"due tomorrow","due")))</f>
        <v>- - -</v>
      </c>
      <c r="Z29" s="157">
        <f>COUNTIF(W29,1)+COUNTIF(V29,0)</f>
        <v>0</v>
      </c>
      <c r="AA29" s="137">
        <f>Comments!B10</f>
        <v>0</v>
      </c>
      <c r="AB29" s="137"/>
      <c r="AC29" s="138"/>
      <c r="AD29" s="121"/>
      <c r="AE29" s="28"/>
      <c r="AF29" s="28"/>
      <c r="AG29" s="28"/>
      <c r="AH29" s="28"/>
      <c r="AI29" s="28"/>
      <c r="AJ29" s="28"/>
      <c r="AK29" s="28"/>
      <c r="AL29" s="28"/>
      <c r="AM29" s="28"/>
      <c r="AN29" s="28"/>
      <c r="AO29" s="28"/>
      <c r="AP29" s="28"/>
      <c r="AQ29" s="28"/>
      <c r="AR29" s="28"/>
    </row>
    <row r="30" spans="1:44" s="1" customFormat="1" ht="27" customHeight="1">
      <c r="A30" s="179"/>
      <c r="B30" s="146"/>
      <c r="C30" s="163"/>
      <c r="D30" s="164"/>
      <c r="E30" s="165"/>
      <c r="F30" s="183"/>
      <c r="G30" s="184"/>
      <c r="H30" s="190"/>
      <c r="I30" s="191"/>
      <c r="J30" s="192"/>
      <c r="K30" s="152"/>
      <c r="L30" s="171"/>
      <c r="M30" s="172"/>
      <c r="N30" s="118"/>
      <c r="O30" s="118"/>
      <c r="P30" s="118"/>
      <c r="Q30" s="118"/>
      <c r="R30" s="152"/>
      <c r="S30" s="62"/>
      <c r="T30" s="146"/>
      <c r="U30" s="146"/>
      <c r="V30" s="149"/>
      <c r="W30" s="149"/>
      <c r="X30" s="152"/>
      <c r="Y30" s="155"/>
      <c r="Z30" s="158"/>
      <c r="AA30" s="139">
        <f>Comments!C10</f>
        <v>0</v>
      </c>
      <c r="AB30" s="139"/>
      <c r="AC30" s="140"/>
      <c r="AD30" s="121"/>
      <c r="AE30" s="28"/>
      <c r="AF30" s="28"/>
      <c r="AG30" s="28"/>
      <c r="AH30" s="28"/>
      <c r="AI30" s="28"/>
      <c r="AJ30" s="28"/>
      <c r="AK30" s="28"/>
      <c r="AL30" s="28"/>
      <c r="AM30" s="28"/>
      <c r="AN30" s="28"/>
      <c r="AO30" s="28"/>
      <c r="AP30" s="28"/>
      <c r="AQ30" s="28"/>
      <c r="AR30" s="28"/>
    </row>
    <row r="31" spans="1:44" s="1" customFormat="1" ht="27" customHeight="1">
      <c r="A31" s="179"/>
      <c r="B31" s="146"/>
      <c r="C31" s="163"/>
      <c r="D31" s="164"/>
      <c r="E31" s="165"/>
      <c r="F31" s="183" t="s">
        <v>56</v>
      </c>
      <c r="G31" s="184" t="s">
        <v>56</v>
      </c>
      <c r="H31" s="190"/>
      <c r="I31" s="191"/>
      <c r="J31" s="192"/>
      <c r="K31" s="152"/>
      <c r="L31" s="171"/>
      <c r="M31" s="172"/>
      <c r="N31" s="118"/>
      <c r="O31" s="118"/>
      <c r="P31" s="118"/>
      <c r="Q31" s="118"/>
      <c r="R31" s="152"/>
      <c r="S31" s="62"/>
      <c r="T31" s="146"/>
      <c r="U31" s="146"/>
      <c r="V31" s="150"/>
      <c r="W31" s="150"/>
      <c r="X31" s="152"/>
      <c r="Y31" s="155"/>
      <c r="Z31" s="158"/>
      <c r="AA31" s="141">
        <f>Comments!D10</f>
        <v>0</v>
      </c>
      <c r="AB31" s="141"/>
      <c r="AC31" s="142"/>
      <c r="AD31" s="121"/>
      <c r="AE31" s="28"/>
      <c r="AF31" s="28"/>
      <c r="AG31" s="28"/>
      <c r="AH31" s="28"/>
      <c r="AI31" s="28"/>
      <c r="AJ31" s="28"/>
      <c r="AK31" s="28"/>
      <c r="AL31" s="28"/>
      <c r="AM31" s="28"/>
      <c r="AN31" s="28"/>
      <c r="AO31" s="28"/>
      <c r="AP31" s="28"/>
      <c r="AQ31" s="28"/>
      <c r="AR31" s="28"/>
    </row>
    <row r="32" spans="1:44" s="1" customFormat="1" ht="27" customHeight="1" thickBot="1">
      <c r="A32" s="180"/>
      <c r="B32" s="147"/>
      <c r="C32" s="166"/>
      <c r="D32" s="167"/>
      <c r="E32" s="168"/>
      <c r="F32" s="185"/>
      <c r="G32" s="186"/>
      <c r="H32" s="193"/>
      <c r="I32" s="194"/>
      <c r="J32" s="195"/>
      <c r="K32" s="153"/>
      <c r="L32" s="173"/>
      <c r="M32" s="174"/>
      <c r="N32" s="133"/>
      <c r="O32" s="133"/>
      <c r="P32" s="133"/>
      <c r="Q32" s="133"/>
      <c r="R32" s="153"/>
      <c r="S32" s="131"/>
      <c r="T32" s="147"/>
      <c r="U32" s="147"/>
      <c r="V32" s="130"/>
      <c r="W32" s="130"/>
      <c r="X32" s="153"/>
      <c r="Y32" s="156"/>
      <c r="Z32" s="159"/>
      <c r="AA32" s="143"/>
      <c r="AB32" s="143"/>
      <c r="AC32" s="144"/>
      <c r="AD32" s="121"/>
      <c r="AE32" s="28"/>
      <c r="AF32" s="28"/>
      <c r="AG32" s="28"/>
      <c r="AH32" s="28"/>
      <c r="AI32" s="28"/>
      <c r="AJ32" s="28"/>
      <c r="AK32" s="28"/>
      <c r="AL32" s="28"/>
      <c r="AM32" s="28"/>
      <c r="AN32" s="28"/>
      <c r="AO32" s="28"/>
      <c r="AP32" s="28"/>
      <c r="AQ32" s="28"/>
      <c r="AR32" s="28"/>
    </row>
    <row r="33" spans="1:45" s="1" customFormat="1" ht="27" customHeight="1">
      <c r="A33" s="178"/>
      <c r="B33" s="145"/>
      <c r="C33" s="160"/>
      <c r="D33" s="161"/>
      <c r="E33" s="162"/>
      <c r="F33" s="181"/>
      <c r="G33" s="182" t="s">
        <v>56</v>
      </c>
      <c r="H33" s="187"/>
      <c r="I33" s="188"/>
      <c r="J33" s="189"/>
      <c r="K33" s="151"/>
      <c r="L33" s="169"/>
      <c r="M33" s="170"/>
      <c r="N33" s="132"/>
      <c r="O33" s="132"/>
      <c r="P33" s="132"/>
      <c r="Q33" s="132"/>
      <c r="R33" s="151"/>
      <c r="S33" s="128"/>
      <c r="T33" s="145"/>
      <c r="U33" s="145" t="str">
        <f>IF(Z33=1,Y33,"")</f>
        <v/>
      </c>
      <c r="V33" s="148"/>
      <c r="W33" s="148"/>
      <c r="X33" s="151"/>
      <c r="Y33" s="154" t="str">
        <f>IF(T33=0,"- - -",IF(T33-X$7&gt;X$10,"in progress",IF(T33-X$7&gt;X$9,"due tomorrow","due")))</f>
        <v>- - -</v>
      </c>
      <c r="Z33" s="157">
        <f>COUNTIF(W33,1)+COUNTIF(V33,0)</f>
        <v>0</v>
      </c>
      <c r="AA33" s="137">
        <f>Comments!B11</f>
        <v>0</v>
      </c>
      <c r="AB33" s="137"/>
      <c r="AC33" s="138"/>
      <c r="AD33" s="121"/>
      <c r="AE33" s="28"/>
      <c r="AF33" s="28"/>
      <c r="AG33" s="28"/>
      <c r="AH33" s="28"/>
      <c r="AI33" s="28"/>
      <c r="AJ33" s="28"/>
      <c r="AK33" s="28"/>
      <c r="AL33" s="28"/>
      <c r="AM33" s="28"/>
      <c r="AN33" s="28"/>
      <c r="AO33" s="28"/>
      <c r="AP33" s="28"/>
      <c r="AQ33" s="28"/>
      <c r="AR33" s="28"/>
    </row>
    <row r="34" spans="1:45" s="1" customFormat="1" ht="27" customHeight="1">
      <c r="A34" s="179"/>
      <c r="B34" s="146"/>
      <c r="C34" s="163"/>
      <c r="D34" s="164"/>
      <c r="E34" s="165"/>
      <c r="F34" s="183"/>
      <c r="G34" s="184"/>
      <c r="H34" s="190"/>
      <c r="I34" s="191"/>
      <c r="J34" s="192"/>
      <c r="K34" s="152"/>
      <c r="L34" s="171"/>
      <c r="M34" s="172"/>
      <c r="N34" s="118"/>
      <c r="O34" s="118"/>
      <c r="P34" s="118"/>
      <c r="Q34" s="118"/>
      <c r="R34" s="152"/>
      <c r="S34" s="62"/>
      <c r="T34" s="146"/>
      <c r="U34" s="146"/>
      <c r="V34" s="149"/>
      <c r="W34" s="149"/>
      <c r="X34" s="152"/>
      <c r="Y34" s="155"/>
      <c r="Z34" s="158"/>
      <c r="AA34" s="139">
        <f>Comments!C11</f>
        <v>0</v>
      </c>
      <c r="AB34" s="139"/>
      <c r="AC34" s="140"/>
      <c r="AD34" s="121"/>
      <c r="AE34" s="28"/>
      <c r="AF34" s="28"/>
      <c r="AG34" s="28"/>
      <c r="AH34" s="28"/>
      <c r="AI34" s="28"/>
      <c r="AJ34" s="28"/>
      <c r="AK34" s="28"/>
      <c r="AL34" s="28"/>
      <c r="AM34" s="28"/>
      <c r="AN34" s="28"/>
      <c r="AO34" s="28"/>
      <c r="AP34" s="28"/>
      <c r="AQ34" s="28"/>
      <c r="AR34" s="28"/>
    </row>
    <row r="35" spans="1:45" s="1" customFormat="1" ht="27" customHeight="1">
      <c r="A35" s="179"/>
      <c r="B35" s="146"/>
      <c r="C35" s="163"/>
      <c r="D35" s="164"/>
      <c r="E35" s="165"/>
      <c r="F35" s="183" t="s">
        <v>56</v>
      </c>
      <c r="G35" s="184" t="s">
        <v>56</v>
      </c>
      <c r="H35" s="190"/>
      <c r="I35" s="191"/>
      <c r="J35" s="192"/>
      <c r="K35" s="152"/>
      <c r="L35" s="171"/>
      <c r="M35" s="172"/>
      <c r="N35" s="118"/>
      <c r="O35" s="118"/>
      <c r="P35" s="118"/>
      <c r="Q35" s="118"/>
      <c r="R35" s="152"/>
      <c r="S35" s="62"/>
      <c r="T35" s="146"/>
      <c r="U35" s="146"/>
      <c r="V35" s="150"/>
      <c r="W35" s="150"/>
      <c r="X35" s="152"/>
      <c r="Y35" s="155"/>
      <c r="Z35" s="158"/>
      <c r="AA35" s="141">
        <f>Comments!D11</f>
        <v>0</v>
      </c>
      <c r="AB35" s="141"/>
      <c r="AC35" s="142"/>
      <c r="AD35" s="121"/>
      <c r="AE35" s="28"/>
      <c r="AF35" s="28"/>
      <c r="AG35" s="28"/>
      <c r="AH35" s="28"/>
      <c r="AI35" s="28"/>
      <c r="AJ35" s="28"/>
      <c r="AK35" s="28"/>
      <c r="AL35" s="28"/>
      <c r="AM35" s="28"/>
      <c r="AN35" s="28"/>
      <c r="AO35" s="28"/>
      <c r="AP35" s="28"/>
      <c r="AQ35" s="28"/>
      <c r="AR35" s="28"/>
    </row>
    <row r="36" spans="1:45" s="1" customFormat="1" ht="27" customHeight="1" thickBot="1">
      <c r="A36" s="180"/>
      <c r="B36" s="147"/>
      <c r="C36" s="166"/>
      <c r="D36" s="167"/>
      <c r="E36" s="168"/>
      <c r="F36" s="185"/>
      <c r="G36" s="186"/>
      <c r="H36" s="193"/>
      <c r="I36" s="194"/>
      <c r="J36" s="195"/>
      <c r="K36" s="153"/>
      <c r="L36" s="173"/>
      <c r="M36" s="174"/>
      <c r="N36" s="133"/>
      <c r="O36" s="133"/>
      <c r="P36" s="133"/>
      <c r="Q36" s="133"/>
      <c r="R36" s="153"/>
      <c r="S36" s="131"/>
      <c r="T36" s="147"/>
      <c r="U36" s="147"/>
      <c r="V36" s="130"/>
      <c r="W36" s="130"/>
      <c r="X36" s="153"/>
      <c r="Y36" s="156"/>
      <c r="Z36" s="159"/>
      <c r="AA36" s="143"/>
      <c r="AB36" s="143"/>
      <c r="AC36" s="144"/>
      <c r="AD36" s="121"/>
      <c r="AE36" s="28"/>
      <c r="AF36" s="28"/>
      <c r="AG36" s="28"/>
      <c r="AH36" s="28"/>
      <c r="AI36" s="28"/>
      <c r="AJ36" s="28"/>
      <c r="AK36" s="28"/>
      <c r="AL36" s="28"/>
      <c r="AM36" s="28"/>
      <c r="AN36" s="28"/>
      <c r="AO36" s="28"/>
      <c r="AP36" s="28"/>
      <c r="AQ36" s="28"/>
      <c r="AR36" s="28"/>
    </row>
    <row r="37" spans="1:45" s="1" customFormat="1" ht="27" customHeight="1">
      <c r="A37" s="178"/>
      <c r="B37" s="145"/>
      <c r="C37" s="160"/>
      <c r="D37" s="161"/>
      <c r="E37" s="162"/>
      <c r="F37" s="181"/>
      <c r="G37" s="182" t="s">
        <v>56</v>
      </c>
      <c r="H37" s="187"/>
      <c r="I37" s="188"/>
      <c r="J37" s="189"/>
      <c r="K37" s="151"/>
      <c r="L37" s="169"/>
      <c r="M37" s="170"/>
      <c r="N37" s="132"/>
      <c r="O37" s="132"/>
      <c r="P37" s="132"/>
      <c r="Q37" s="132"/>
      <c r="R37" s="151"/>
      <c r="S37" s="128"/>
      <c r="T37" s="145"/>
      <c r="U37" s="145" t="str">
        <f>IF(Z37=1,Y37,"")</f>
        <v/>
      </c>
      <c r="V37" s="148"/>
      <c r="W37" s="148"/>
      <c r="X37" s="151"/>
      <c r="Y37" s="154" t="str">
        <f>IF(T37=0,"- - -",IF(T37-X$7&gt;X$10,"in progress",IF(T37-X$7&gt;X$9,"due tomorrow","due")))</f>
        <v>- - -</v>
      </c>
      <c r="Z37" s="157">
        <f>COUNTIF(W37,1)+COUNTIF(V37,0)</f>
        <v>0</v>
      </c>
      <c r="AA37" s="137">
        <f>Comments!B12</f>
        <v>0</v>
      </c>
      <c r="AB37" s="137"/>
      <c r="AC37" s="138"/>
      <c r="AD37" s="121"/>
      <c r="AE37" s="28"/>
      <c r="AF37" s="28"/>
      <c r="AG37" s="28"/>
      <c r="AH37" s="28"/>
      <c r="AI37" s="28"/>
      <c r="AJ37" s="28"/>
      <c r="AK37" s="28"/>
      <c r="AL37" s="28"/>
      <c r="AM37" s="28"/>
      <c r="AN37" s="28"/>
      <c r="AO37" s="28"/>
      <c r="AP37" s="28"/>
      <c r="AQ37" s="28"/>
      <c r="AR37" s="28"/>
      <c r="AS37" s="28"/>
    </row>
    <row r="38" spans="1:45" s="1" customFormat="1" ht="27" customHeight="1">
      <c r="A38" s="179"/>
      <c r="B38" s="146"/>
      <c r="C38" s="163"/>
      <c r="D38" s="164"/>
      <c r="E38" s="165"/>
      <c r="F38" s="183"/>
      <c r="G38" s="184"/>
      <c r="H38" s="190"/>
      <c r="I38" s="191"/>
      <c r="J38" s="192"/>
      <c r="K38" s="152"/>
      <c r="L38" s="171"/>
      <c r="M38" s="172"/>
      <c r="N38" s="118"/>
      <c r="O38" s="118"/>
      <c r="P38" s="118"/>
      <c r="Q38" s="118"/>
      <c r="R38" s="152"/>
      <c r="S38" s="62"/>
      <c r="T38" s="146"/>
      <c r="U38" s="146"/>
      <c r="V38" s="149"/>
      <c r="W38" s="149"/>
      <c r="X38" s="152"/>
      <c r="Y38" s="155"/>
      <c r="Z38" s="158"/>
      <c r="AA38" s="139">
        <f>Comments!C12</f>
        <v>0</v>
      </c>
      <c r="AB38" s="139"/>
      <c r="AC38" s="140"/>
      <c r="AD38" s="121"/>
      <c r="AE38" s="28"/>
      <c r="AF38" s="28"/>
      <c r="AG38" s="28"/>
      <c r="AH38" s="28"/>
      <c r="AI38" s="28"/>
      <c r="AJ38" s="28"/>
      <c r="AK38" s="28"/>
      <c r="AL38" s="28"/>
      <c r="AM38" s="28"/>
      <c r="AN38" s="28"/>
      <c r="AO38" s="28"/>
      <c r="AP38" s="28"/>
      <c r="AQ38" s="28"/>
      <c r="AR38" s="28"/>
      <c r="AS38" s="28"/>
    </row>
    <row r="39" spans="1:45" s="1" customFormat="1" ht="27" customHeight="1">
      <c r="A39" s="179"/>
      <c r="B39" s="146"/>
      <c r="C39" s="163"/>
      <c r="D39" s="164"/>
      <c r="E39" s="165"/>
      <c r="F39" s="183" t="s">
        <v>56</v>
      </c>
      <c r="G39" s="184" t="s">
        <v>56</v>
      </c>
      <c r="H39" s="190"/>
      <c r="I39" s="191"/>
      <c r="J39" s="192"/>
      <c r="K39" s="152"/>
      <c r="L39" s="171"/>
      <c r="M39" s="172"/>
      <c r="N39" s="118"/>
      <c r="O39" s="118"/>
      <c r="P39" s="118"/>
      <c r="Q39" s="118"/>
      <c r="R39" s="152"/>
      <c r="S39" s="62"/>
      <c r="T39" s="146"/>
      <c r="U39" s="146"/>
      <c r="V39" s="150"/>
      <c r="W39" s="150"/>
      <c r="X39" s="152"/>
      <c r="Y39" s="155"/>
      <c r="Z39" s="158"/>
      <c r="AA39" s="141">
        <f>Comments!D12</f>
        <v>0</v>
      </c>
      <c r="AB39" s="141"/>
      <c r="AC39" s="142"/>
      <c r="AD39" s="121"/>
      <c r="AE39" s="28"/>
      <c r="AF39" s="28"/>
      <c r="AG39" s="28"/>
      <c r="AH39" s="28"/>
      <c r="AI39" s="28"/>
      <c r="AJ39" s="28"/>
      <c r="AK39" s="28"/>
      <c r="AL39" s="28"/>
      <c r="AM39" s="28"/>
      <c r="AN39" s="28"/>
      <c r="AO39" s="28"/>
      <c r="AP39" s="28"/>
      <c r="AQ39" s="28"/>
      <c r="AR39" s="28"/>
      <c r="AS39" s="28"/>
    </row>
    <row r="40" spans="1:45" s="1" customFormat="1" ht="27" customHeight="1" thickBot="1">
      <c r="A40" s="180"/>
      <c r="B40" s="147"/>
      <c r="C40" s="166"/>
      <c r="D40" s="167"/>
      <c r="E40" s="168"/>
      <c r="F40" s="185"/>
      <c r="G40" s="186"/>
      <c r="H40" s="193"/>
      <c r="I40" s="194"/>
      <c r="J40" s="195"/>
      <c r="K40" s="153"/>
      <c r="L40" s="173"/>
      <c r="M40" s="174"/>
      <c r="N40" s="133"/>
      <c r="O40" s="133"/>
      <c r="P40" s="133"/>
      <c r="Q40" s="133"/>
      <c r="R40" s="153"/>
      <c r="S40" s="131"/>
      <c r="T40" s="147"/>
      <c r="U40" s="147"/>
      <c r="V40" s="130"/>
      <c r="W40" s="130"/>
      <c r="X40" s="153"/>
      <c r="Y40" s="156"/>
      <c r="Z40" s="159"/>
      <c r="AA40" s="143"/>
      <c r="AB40" s="143"/>
      <c r="AC40" s="144"/>
      <c r="AD40" s="121"/>
      <c r="AE40" s="28"/>
      <c r="AF40" s="28"/>
      <c r="AG40" s="28"/>
      <c r="AH40" s="28"/>
      <c r="AI40" s="28"/>
      <c r="AJ40" s="28"/>
      <c r="AK40" s="28"/>
      <c r="AL40" s="28"/>
      <c r="AM40" s="28"/>
      <c r="AN40" s="28"/>
      <c r="AO40" s="28"/>
      <c r="AP40" s="28"/>
      <c r="AQ40" s="28"/>
      <c r="AR40" s="28"/>
      <c r="AS40" s="28"/>
    </row>
    <row r="41" spans="1:45" ht="27" customHeight="1">
      <c r="A41" s="178"/>
      <c r="B41" s="145"/>
      <c r="C41" s="160"/>
      <c r="D41" s="161"/>
      <c r="E41" s="162"/>
      <c r="F41" s="181"/>
      <c r="G41" s="182" t="s">
        <v>56</v>
      </c>
      <c r="H41" s="187"/>
      <c r="I41" s="188"/>
      <c r="J41" s="189"/>
      <c r="K41" s="151"/>
      <c r="L41" s="169"/>
      <c r="M41" s="170"/>
      <c r="N41" s="132"/>
      <c r="O41" s="132"/>
      <c r="P41" s="132"/>
      <c r="Q41" s="132"/>
      <c r="R41" s="151"/>
      <c r="S41" s="128"/>
      <c r="T41" s="145"/>
      <c r="U41" s="145" t="str">
        <f>IF(Z41=1,Y41,"")</f>
        <v/>
      </c>
      <c r="V41" s="148"/>
      <c r="W41" s="148"/>
      <c r="X41" s="151"/>
      <c r="Y41" s="154" t="str">
        <f>IF(T41=0,"- - -",IF(T41-X$7&gt;X$10,"in progress",IF(T41-X$7&gt;X$9,"due tomorrow","due")))</f>
        <v>- - -</v>
      </c>
      <c r="Z41" s="157">
        <f>COUNTIF(W41,1)+COUNTIF(V41,0)</f>
        <v>0</v>
      </c>
      <c r="AA41" s="137">
        <f>Comments!B13</f>
        <v>0</v>
      </c>
      <c r="AB41" s="137"/>
      <c r="AC41" s="138"/>
      <c r="AD41" s="121"/>
      <c r="AE41" s="28"/>
      <c r="AF41" s="28"/>
      <c r="AG41" s="28"/>
      <c r="AH41" s="28"/>
      <c r="AI41" s="28"/>
      <c r="AJ41" s="28"/>
      <c r="AK41" s="28"/>
      <c r="AL41" s="28"/>
      <c r="AM41" s="28"/>
      <c r="AN41" s="28"/>
      <c r="AO41" s="28"/>
      <c r="AP41" s="28"/>
      <c r="AQ41" s="28"/>
      <c r="AR41" s="28"/>
      <c r="AS41" s="29"/>
    </row>
    <row r="42" spans="1:45" ht="27" customHeight="1">
      <c r="A42" s="179"/>
      <c r="B42" s="146"/>
      <c r="C42" s="163"/>
      <c r="D42" s="164"/>
      <c r="E42" s="165"/>
      <c r="F42" s="183"/>
      <c r="G42" s="184"/>
      <c r="H42" s="190"/>
      <c r="I42" s="191"/>
      <c r="J42" s="192"/>
      <c r="K42" s="152"/>
      <c r="L42" s="171"/>
      <c r="M42" s="172"/>
      <c r="N42" s="118"/>
      <c r="O42" s="118"/>
      <c r="P42" s="118"/>
      <c r="Q42" s="118"/>
      <c r="R42" s="152"/>
      <c r="S42" s="62"/>
      <c r="T42" s="146"/>
      <c r="U42" s="146"/>
      <c r="V42" s="149"/>
      <c r="W42" s="149"/>
      <c r="X42" s="152"/>
      <c r="Y42" s="155"/>
      <c r="Z42" s="158"/>
      <c r="AA42" s="139">
        <f>Comments!C13</f>
        <v>0</v>
      </c>
      <c r="AB42" s="139"/>
      <c r="AC42" s="140"/>
      <c r="AD42" s="121"/>
      <c r="AE42" s="28"/>
      <c r="AF42" s="28"/>
      <c r="AG42" s="28"/>
      <c r="AH42" s="28"/>
      <c r="AI42" s="28"/>
      <c r="AJ42" s="28"/>
      <c r="AK42" s="28"/>
      <c r="AL42" s="28"/>
      <c r="AM42" s="28"/>
      <c r="AN42" s="28"/>
      <c r="AO42" s="28"/>
      <c r="AP42" s="28"/>
      <c r="AQ42" s="28"/>
      <c r="AR42" s="28"/>
      <c r="AS42" s="29"/>
    </row>
    <row r="43" spans="1:45" ht="27" customHeight="1">
      <c r="A43" s="179"/>
      <c r="B43" s="146"/>
      <c r="C43" s="163"/>
      <c r="D43" s="164"/>
      <c r="E43" s="165"/>
      <c r="F43" s="183" t="s">
        <v>56</v>
      </c>
      <c r="G43" s="184" t="s">
        <v>56</v>
      </c>
      <c r="H43" s="190"/>
      <c r="I43" s="191"/>
      <c r="J43" s="192"/>
      <c r="K43" s="152"/>
      <c r="L43" s="171"/>
      <c r="M43" s="172"/>
      <c r="N43" s="118"/>
      <c r="O43" s="118"/>
      <c r="P43" s="118"/>
      <c r="Q43" s="118"/>
      <c r="R43" s="152"/>
      <c r="S43" s="62"/>
      <c r="T43" s="146"/>
      <c r="U43" s="146"/>
      <c r="V43" s="150"/>
      <c r="W43" s="150"/>
      <c r="X43" s="152"/>
      <c r="Y43" s="155"/>
      <c r="Z43" s="158"/>
      <c r="AA43" s="141">
        <f>Comments!D13</f>
        <v>0</v>
      </c>
      <c r="AB43" s="141"/>
      <c r="AC43" s="142"/>
      <c r="AD43" s="121"/>
      <c r="AE43" s="28"/>
      <c r="AF43" s="28"/>
      <c r="AG43" s="28"/>
      <c r="AH43" s="28"/>
      <c r="AI43" s="28"/>
      <c r="AJ43" s="28"/>
      <c r="AK43" s="28"/>
      <c r="AL43" s="28"/>
      <c r="AM43" s="28"/>
      <c r="AN43" s="28"/>
      <c r="AO43" s="28"/>
      <c r="AP43" s="28"/>
      <c r="AQ43" s="28"/>
      <c r="AR43" s="28"/>
      <c r="AS43" s="29"/>
    </row>
    <row r="44" spans="1:45" ht="27" customHeight="1" thickBot="1">
      <c r="A44" s="180"/>
      <c r="B44" s="147"/>
      <c r="C44" s="166"/>
      <c r="D44" s="167"/>
      <c r="E44" s="168"/>
      <c r="F44" s="185"/>
      <c r="G44" s="186"/>
      <c r="H44" s="193"/>
      <c r="I44" s="194"/>
      <c r="J44" s="195"/>
      <c r="K44" s="153"/>
      <c r="L44" s="173"/>
      <c r="M44" s="174"/>
      <c r="N44" s="133"/>
      <c r="O44" s="133"/>
      <c r="P44" s="133"/>
      <c r="Q44" s="133"/>
      <c r="R44" s="153"/>
      <c r="S44" s="131"/>
      <c r="T44" s="147"/>
      <c r="U44" s="147"/>
      <c r="V44" s="130"/>
      <c r="W44" s="130"/>
      <c r="X44" s="153"/>
      <c r="Y44" s="156"/>
      <c r="Z44" s="159"/>
      <c r="AA44" s="143"/>
      <c r="AB44" s="143"/>
      <c r="AC44" s="144"/>
      <c r="AD44" s="121"/>
      <c r="AE44" s="28"/>
      <c r="AF44" s="28"/>
      <c r="AG44" s="28"/>
      <c r="AH44" s="28"/>
      <c r="AI44" s="28"/>
      <c r="AJ44" s="28"/>
      <c r="AK44" s="28"/>
      <c r="AL44" s="28"/>
      <c r="AM44" s="28"/>
      <c r="AN44" s="28"/>
      <c r="AO44" s="28"/>
      <c r="AP44" s="28"/>
      <c r="AQ44" s="28"/>
      <c r="AR44" s="28"/>
      <c r="AS44" s="29"/>
    </row>
    <row r="45" spans="1:45" ht="27" customHeight="1">
      <c r="A45" s="178"/>
      <c r="B45" s="145"/>
      <c r="C45" s="160"/>
      <c r="D45" s="161"/>
      <c r="E45" s="162"/>
      <c r="F45" s="181"/>
      <c r="G45" s="182" t="s">
        <v>56</v>
      </c>
      <c r="H45" s="187"/>
      <c r="I45" s="188"/>
      <c r="J45" s="189"/>
      <c r="K45" s="151"/>
      <c r="L45" s="169"/>
      <c r="M45" s="170"/>
      <c r="N45" s="132"/>
      <c r="O45" s="132"/>
      <c r="P45" s="132"/>
      <c r="Q45" s="132"/>
      <c r="R45" s="151"/>
      <c r="S45" s="128"/>
      <c r="T45" s="145"/>
      <c r="U45" s="145" t="str">
        <f>IF(Z45=1,Y45,"")</f>
        <v/>
      </c>
      <c r="V45" s="148"/>
      <c r="W45" s="148"/>
      <c r="X45" s="151"/>
      <c r="Y45" s="154" t="str">
        <f>IF(T45=0,"- - -",IF(T45-X$7&gt;X$10,"in progress",IF(T45-X$7&gt;X$9,"due tomorrow","due")))</f>
        <v>- - -</v>
      </c>
      <c r="Z45" s="157">
        <f>COUNTIF(W45,1)+COUNTIF(V45,0)</f>
        <v>0</v>
      </c>
      <c r="AA45" s="137">
        <f>Comments!B14</f>
        <v>0</v>
      </c>
      <c r="AB45" s="137"/>
      <c r="AC45" s="138"/>
      <c r="AD45" s="121"/>
      <c r="AE45" s="28"/>
      <c r="AF45" s="28"/>
      <c r="AG45" s="28"/>
      <c r="AH45" s="28"/>
      <c r="AI45" s="28"/>
      <c r="AJ45" s="28"/>
      <c r="AK45" s="28"/>
      <c r="AL45" s="28"/>
      <c r="AM45" s="28"/>
      <c r="AN45" s="28"/>
      <c r="AO45" s="28"/>
      <c r="AP45" s="28"/>
      <c r="AQ45" s="28"/>
      <c r="AR45" s="28"/>
      <c r="AS45" s="29"/>
    </row>
    <row r="46" spans="1:45" ht="27" customHeight="1">
      <c r="A46" s="179"/>
      <c r="B46" s="146"/>
      <c r="C46" s="163"/>
      <c r="D46" s="164"/>
      <c r="E46" s="165"/>
      <c r="F46" s="183"/>
      <c r="G46" s="184"/>
      <c r="H46" s="190"/>
      <c r="I46" s="191"/>
      <c r="J46" s="192"/>
      <c r="K46" s="152"/>
      <c r="L46" s="171"/>
      <c r="M46" s="172"/>
      <c r="N46" s="118"/>
      <c r="O46" s="118"/>
      <c r="P46" s="118"/>
      <c r="Q46" s="118"/>
      <c r="R46" s="152"/>
      <c r="S46" s="62"/>
      <c r="T46" s="146"/>
      <c r="U46" s="146"/>
      <c r="V46" s="149"/>
      <c r="W46" s="149"/>
      <c r="X46" s="152"/>
      <c r="Y46" s="155"/>
      <c r="Z46" s="158"/>
      <c r="AA46" s="139">
        <f>Comments!C14</f>
        <v>0</v>
      </c>
      <c r="AB46" s="139"/>
      <c r="AC46" s="140"/>
      <c r="AD46" s="121"/>
      <c r="AE46" s="28"/>
      <c r="AF46" s="28"/>
      <c r="AG46" s="28"/>
      <c r="AH46" s="28"/>
      <c r="AI46" s="28"/>
      <c r="AJ46" s="28"/>
      <c r="AK46" s="28"/>
      <c r="AL46" s="28"/>
      <c r="AM46" s="28"/>
      <c r="AN46" s="28"/>
      <c r="AO46" s="28"/>
      <c r="AP46" s="28"/>
      <c r="AQ46" s="28"/>
      <c r="AR46" s="28"/>
      <c r="AS46" s="29"/>
    </row>
    <row r="47" spans="1:45" ht="27" customHeight="1">
      <c r="A47" s="179"/>
      <c r="B47" s="146"/>
      <c r="C47" s="163"/>
      <c r="D47" s="164"/>
      <c r="E47" s="165"/>
      <c r="F47" s="183" t="s">
        <v>56</v>
      </c>
      <c r="G47" s="184" t="s">
        <v>56</v>
      </c>
      <c r="H47" s="190"/>
      <c r="I47" s="191"/>
      <c r="J47" s="192"/>
      <c r="K47" s="152"/>
      <c r="L47" s="171"/>
      <c r="M47" s="172"/>
      <c r="N47" s="118"/>
      <c r="O47" s="118"/>
      <c r="P47" s="118"/>
      <c r="Q47" s="118"/>
      <c r="R47" s="152"/>
      <c r="S47" s="62"/>
      <c r="T47" s="146"/>
      <c r="U47" s="146"/>
      <c r="V47" s="150"/>
      <c r="W47" s="150"/>
      <c r="X47" s="152"/>
      <c r="Y47" s="155"/>
      <c r="Z47" s="158"/>
      <c r="AA47" s="141">
        <f>Comments!D14</f>
        <v>0</v>
      </c>
      <c r="AB47" s="141"/>
      <c r="AC47" s="142"/>
      <c r="AD47" s="121"/>
      <c r="AE47" s="28"/>
      <c r="AF47" s="28"/>
      <c r="AG47" s="28"/>
      <c r="AH47" s="28"/>
      <c r="AI47" s="28"/>
      <c r="AJ47" s="28"/>
      <c r="AK47" s="28"/>
      <c r="AL47" s="28"/>
      <c r="AM47" s="28"/>
      <c r="AN47" s="28"/>
      <c r="AO47" s="28"/>
      <c r="AP47" s="28"/>
      <c r="AQ47" s="28"/>
      <c r="AR47" s="28"/>
    </row>
    <row r="48" spans="1:45" ht="27" customHeight="1" thickBot="1">
      <c r="A48" s="180"/>
      <c r="B48" s="147"/>
      <c r="C48" s="166"/>
      <c r="D48" s="167"/>
      <c r="E48" s="168"/>
      <c r="F48" s="185"/>
      <c r="G48" s="186"/>
      <c r="H48" s="193"/>
      <c r="I48" s="194"/>
      <c r="J48" s="195"/>
      <c r="K48" s="153"/>
      <c r="L48" s="173"/>
      <c r="M48" s="174"/>
      <c r="N48" s="133"/>
      <c r="O48" s="133"/>
      <c r="P48" s="133"/>
      <c r="Q48" s="133"/>
      <c r="R48" s="153"/>
      <c r="S48" s="131"/>
      <c r="T48" s="147"/>
      <c r="U48" s="147"/>
      <c r="V48" s="130"/>
      <c r="W48" s="130"/>
      <c r="X48" s="153"/>
      <c r="Y48" s="156"/>
      <c r="Z48" s="159"/>
      <c r="AA48" s="143"/>
      <c r="AB48" s="143"/>
      <c r="AC48" s="144"/>
      <c r="AD48" s="121"/>
      <c r="AE48" s="28"/>
      <c r="AF48" s="28"/>
      <c r="AG48" s="28"/>
      <c r="AH48" s="28"/>
      <c r="AI48" s="28"/>
      <c r="AJ48" s="28"/>
      <c r="AK48" s="28"/>
      <c r="AL48" s="28"/>
      <c r="AM48" s="28"/>
      <c r="AN48" s="28"/>
      <c r="AO48" s="28"/>
      <c r="AP48" s="28"/>
      <c r="AQ48" s="28"/>
      <c r="AR48" s="28"/>
    </row>
    <row r="49" spans="1:44" ht="27" customHeight="1">
      <c r="A49" s="178"/>
      <c r="B49" s="145"/>
      <c r="C49" s="160"/>
      <c r="D49" s="161"/>
      <c r="E49" s="162"/>
      <c r="F49" s="181"/>
      <c r="G49" s="182" t="s">
        <v>56</v>
      </c>
      <c r="H49" s="187"/>
      <c r="I49" s="188"/>
      <c r="J49" s="189"/>
      <c r="K49" s="151"/>
      <c r="L49" s="169"/>
      <c r="M49" s="170"/>
      <c r="N49" s="132"/>
      <c r="O49" s="132"/>
      <c r="P49" s="132"/>
      <c r="Q49" s="132"/>
      <c r="R49" s="151"/>
      <c r="S49" s="128"/>
      <c r="T49" s="145"/>
      <c r="U49" s="145" t="str">
        <f>IF(Z49=1,Y49,"")</f>
        <v/>
      </c>
      <c r="V49" s="148"/>
      <c r="W49" s="148"/>
      <c r="X49" s="151"/>
      <c r="Y49" s="154" t="str">
        <f>IF(T49=0,"- - -",IF(T49-X$7&gt;X$10,"in progress",IF(T49-X$7&gt;X$9,"due tomorrow","due")))</f>
        <v>- - -</v>
      </c>
      <c r="Z49" s="157">
        <f>COUNTIF(W49,1)+COUNTIF(V49,0)</f>
        <v>0</v>
      </c>
      <c r="AA49" s="137">
        <f>Comments!B15</f>
        <v>0</v>
      </c>
      <c r="AB49" s="137"/>
      <c r="AC49" s="138"/>
      <c r="AD49" s="121"/>
      <c r="AE49" s="28"/>
      <c r="AF49" s="28"/>
      <c r="AG49" s="28"/>
      <c r="AH49" s="28"/>
      <c r="AI49" s="28"/>
      <c r="AJ49" s="28"/>
      <c r="AK49" s="28"/>
      <c r="AL49" s="28"/>
      <c r="AM49" s="28"/>
      <c r="AN49" s="28"/>
      <c r="AO49" s="28"/>
      <c r="AP49" s="28"/>
      <c r="AQ49" s="28"/>
      <c r="AR49" s="28"/>
    </row>
    <row r="50" spans="1:44" ht="27" customHeight="1">
      <c r="A50" s="179"/>
      <c r="B50" s="146"/>
      <c r="C50" s="163"/>
      <c r="D50" s="164"/>
      <c r="E50" s="165"/>
      <c r="F50" s="183"/>
      <c r="G50" s="184"/>
      <c r="H50" s="190"/>
      <c r="I50" s="191"/>
      <c r="J50" s="192"/>
      <c r="K50" s="152"/>
      <c r="L50" s="171"/>
      <c r="M50" s="172"/>
      <c r="N50" s="118"/>
      <c r="O50" s="118"/>
      <c r="P50" s="118"/>
      <c r="Q50" s="118"/>
      <c r="R50" s="152"/>
      <c r="S50" s="62"/>
      <c r="T50" s="146"/>
      <c r="U50" s="146"/>
      <c r="V50" s="149"/>
      <c r="W50" s="149"/>
      <c r="X50" s="152"/>
      <c r="Y50" s="155"/>
      <c r="Z50" s="158"/>
      <c r="AA50" s="139">
        <f>Comments!C15</f>
        <v>0</v>
      </c>
      <c r="AB50" s="139"/>
      <c r="AC50" s="140"/>
      <c r="AD50" s="121"/>
      <c r="AE50" s="28"/>
      <c r="AF50" s="28"/>
      <c r="AG50" s="28"/>
      <c r="AH50" s="28"/>
      <c r="AI50" s="28"/>
      <c r="AJ50" s="28"/>
      <c r="AK50" s="28"/>
      <c r="AL50" s="28"/>
      <c r="AM50" s="28"/>
      <c r="AN50" s="28"/>
      <c r="AO50" s="28"/>
      <c r="AP50" s="28"/>
      <c r="AQ50" s="28"/>
      <c r="AR50" s="28"/>
    </row>
    <row r="51" spans="1:44" ht="27" customHeight="1">
      <c r="A51" s="179"/>
      <c r="B51" s="146"/>
      <c r="C51" s="163"/>
      <c r="D51" s="164"/>
      <c r="E51" s="165"/>
      <c r="F51" s="183" t="s">
        <v>56</v>
      </c>
      <c r="G51" s="184" t="s">
        <v>56</v>
      </c>
      <c r="H51" s="190"/>
      <c r="I51" s="191"/>
      <c r="J51" s="192"/>
      <c r="K51" s="152"/>
      <c r="L51" s="171"/>
      <c r="M51" s="172"/>
      <c r="N51" s="118"/>
      <c r="O51" s="118"/>
      <c r="P51" s="118"/>
      <c r="Q51" s="118"/>
      <c r="R51" s="152"/>
      <c r="S51" s="62"/>
      <c r="T51" s="146"/>
      <c r="U51" s="146"/>
      <c r="V51" s="150"/>
      <c r="W51" s="150"/>
      <c r="X51" s="152"/>
      <c r="Y51" s="155"/>
      <c r="Z51" s="158"/>
      <c r="AA51" s="141">
        <f>Comments!D15</f>
        <v>0</v>
      </c>
      <c r="AB51" s="141"/>
      <c r="AC51" s="142"/>
      <c r="AD51" s="121"/>
      <c r="AE51" s="28"/>
      <c r="AF51" s="28"/>
      <c r="AG51" s="28"/>
      <c r="AH51" s="28"/>
      <c r="AI51" s="28"/>
      <c r="AJ51" s="28"/>
      <c r="AK51" s="28"/>
      <c r="AL51" s="28"/>
      <c r="AM51" s="28"/>
      <c r="AN51" s="28"/>
      <c r="AO51" s="28"/>
      <c r="AP51" s="28"/>
      <c r="AQ51" s="28"/>
      <c r="AR51" s="28"/>
    </row>
    <row r="52" spans="1:44" ht="27" customHeight="1" thickBot="1">
      <c r="A52" s="180"/>
      <c r="B52" s="147"/>
      <c r="C52" s="166"/>
      <c r="D52" s="167"/>
      <c r="E52" s="168"/>
      <c r="F52" s="185"/>
      <c r="G52" s="186"/>
      <c r="H52" s="193"/>
      <c r="I52" s="194"/>
      <c r="J52" s="195"/>
      <c r="K52" s="153"/>
      <c r="L52" s="173"/>
      <c r="M52" s="174"/>
      <c r="N52" s="133"/>
      <c r="O52" s="133"/>
      <c r="P52" s="133"/>
      <c r="Q52" s="133"/>
      <c r="R52" s="153"/>
      <c r="S52" s="131"/>
      <c r="T52" s="147"/>
      <c r="U52" s="147"/>
      <c r="V52" s="130"/>
      <c r="W52" s="130"/>
      <c r="X52" s="153"/>
      <c r="Y52" s="156"/>
      <c r="Z52" s="159"/>
      <c r="AA52" s="143"/>
      <c r="AB52" s="143"/>
      <c r="AC52" s="144"/>
      <c r="AD52" s="121"/>
      <c r="AE52" s="28"/>
      <c r="AF52" s="28"/>
      <c r="AG52" s="28"/>
      <c r="AH52" s="28"/>
      <c r="AI52" s="28"/>
      <c r="AJ52" s="28"/>
      <c r="AK52" s="28"/>
      <c r="AL52" s="28"/>
      <c r="AM52" s="28"/>
      <c r="AN52" s="28"/>
      <c r="AO52" s="28"/>
      <c r="AP52" s="28"/>
      <c r="AQ52" s="28"/>
      <c r="AR52" s="28"/>
    </row>
  </sheetData>
  <sheetProtection selectLockedCells="1" selectUnlockedCells="1"/>
  <autoFilter ref="A12:X52" xr:uid="{00000000-0009-0000-0000-000000000000}">
    <filterColumn colId="2" showButton="0"/>
    <filterColumn colId="3" showButton="0"/>
    <filterColumn colId="5" showButton="0"/>
    <filterColumn colId="7" showButton="0"/>
    <filterColumn colId="8" showButton="0"/>
    <filterColumn colId="11" showButton="0"/>
    <filterColumn colId="13" showButton="0"/>
    <filterColumn colId="14" showButton="0"/>
    <filterColumn colId="15" showButton="0"/>
  </autoFilter>
  <mergeCells count="220">
    <mergeCell ref="W1:AB1"/>
    <mergeCell ref="W2:AB4"/>
    <mergeCell ref="E2:F3"/>
    <mergeCell ref="S2:T3"/>
    <mergeCell ref="X45:X48"/>
    <mergeCell ref="F49:G52"/>
    <mergeCell ref="H49:J52"/>
    <mergeCell ref="K49:K52"/>
    <mergeCell ref="L49:M52"/>
    <mergeCell ref="Q7:S7"/>
    <mergeCell ref="AA11:AC11"/>
    <mergeCell ref="K37:K40"/>
    <mergeCell ref="L37:M40"/>
    <mergeCell ref="K45:K48"/>
    <mergeCell ref="L45:M48"/>
    <mergeCell ref="H17:J20"/>
    <mergeCell ref="Q5:V5"/>
    <mergeCell ref="T10:V10"/>
    <mergeCell ref="F9:G9"/>
    <mergeCell ref="K33:K36"/>
    <mergeCell ref="L33:M36"/>
    <mergeCell ref="K41:K44"/>
    <mergeCell ref="L41:M44"/>
    <mergeCell ref="F21:G24"/>
    <mergeCell ref="B49:B52"/>
    <mergeCell ref="F41:G44"/>
    <mergeCell ref="H41:J44"/>
    <mergeCell ref="A41:A44"/>
    <mergeCell ref="A45:A48"/>
    <mergeCell ref="F45:G48"/>
    <mergeCell ref="H45:J48"/>
    <mergeCell ref="A49:A52"/>
    <mergeCell ref="C45:E48"/>
    <mergeCell ref="C49:E52"/>
    <mergeCell ref="C41:E44"/>
    <mergeCell ref="B41:B44"/>
    <mergeCell ref="A33:A36"/>
    <mergeCell ref="F33:G36"/>
    <mergeCell ref="H33:J36"/>
    <mergeCell ref="B33:B36"/>
    <mergeCell ref="B37:B40"/>
    <mergeCell ref="A37:A40"/>
    <mergeCell ref="F37:G40"/>
    <mergeCell ref="H37:J40"/>
    <mergeCell ref="B45:B48"/>
    <mergeCell ref="X7:X10"/>
    <mergeCell ref="T11:U11"/>
    <mergeCell ref="X13:X16"/>
    <mergeCell ref="Y12:Z12"/>
    <mergeCell ref="R13:R16"/>
    <mergeCell ref="T13:T16"/>
    <mergeCell ref="C13:E16"/>
    <mergeCell ref="V13:V15"/>
    <mergeCell ref="Z13:Z16"/>
    <mergeCell ref="L13:M16"/>
    <mergeCell ref="K13:K16"/>
    <mergeCell ref="F13:G16"/>
    <mergeCell ref="H13:J16"/>
    <mergeCell ref="N12:Q12"/>
    <mergeCell ref="F12:G12"/>
    <mergeCell ref="H12:J12"/>
    <mergeCell ref="C12:E12"/>
    <mergeCell ref="L12:M12"/>
    <mergeCell ref="P13:Q13"/>
    <mergeCell ref="L9:M9"/>
    <mergeCell ref="L10:M10"/>
    <mergeCell ref="T9:V9"/>
    <mergeCell ref="D7:E7"/>
    <mergeCell ref="C6:F6"/>
    <mergeCell ref="N9:Q9"/>
    <mergeCell ref="N10:Q10"/>
    <mergeCell ref="N11:Q11"/>
    <mergeCell ref="L11:M11"/>
    <mergeCell ref="O6:S6"/>
    <mergeCell ref="B2:B3"/>
    <mergeCell ref="N13:O13"/>
    <mergeCell ref="H21:J24"/>
    <mergeCell ref="K21:K24"/>
    <mergeCell ref="L21:M24"/>
    <mergeCell ref="C21:E24"/>
    <mergeCell ref="A13:A16"/>
    <mergeCell ref="K29:K32"/>
    <mergeCell ref="L29:M32"/>
    <mergeCell ref="L25:M28"/>
    <mergeCell ref="B17:B20"/>
    <mergeCell ref="B21:B24"/>
    <mergeCell ref="B25:B28"/>
    <mergeCell ref="B29:B32"/>
    <mergeCell ref="F17:G20"/>
    <mergeCell ref="B13:B16"/>
    <mergeCell ref="A21:A24"/>
    <mergeCell ref="A17:A20"/>
    <mergeCell ref="A29:A32"/>
    <mergeCell ref="F29:G32"/>
    <mergeCell ref="H29:J32"/>
    <mergeCell ref="C29:E32"/>
    <mergeCell ref="A25:A28"/>
    <mergeCell ref="F25:G28"/>
    <mergeCell ref="C25:E28"/>
    <mergeCell ref="H25:J28"/>
    <mergeCell ref="Z21:Z24"/>
    <mergeCell ref="U25:U28"/>
    <mergeCell ref="W21:W23"/>
    <mergeCell ref="X21:X24"/>
    <mergeCell ref="V25:V27"/>
    <mergeCell ref="W25:W27"/>
    <mergeCell ref="R25:R28"/>
    <mergeCell ref="T25:T28"/>
    <mergeCell ref="Y37:Y40"/>
    <mergeCell ref="Z37:Z40"/>
    <mergeCell ref="V33:V35"/>
    <mergeCell ref="W33:W35"/>
    <mergeCell ref="Z29:Z32"/>
    <mergeCell ref="Z17:Z20"/>
    <mergeCell ref="T29:T32"/>
    <mergeCell ref="X37:X40"/>
    <mergeCell ref="R29:R32"/>
    <mergeCell ref="X33:X36"/>
    <mergeCell ref="T33:T36"/>
    <mergeCell ref="U33:U36"/>
    <mergeCell ref="C33:E36"/>
    <mergeCell ref="C37:E40"/>
    <mergeCell ref="R17:R20"/>
    <mergeCell ref="T17:T20"/>
    <mergeCell ref="U17:U20"/>
    <mergeCell ref="V17:V19"/>
    <mergeCell ref="W17:W19"/>
    <mergeCell ref="T21:T24"/>
    <mergeCell ref="U21:U24"/>
    <mergeCell ref="V21:V23"/>
    <mergeCell ref="R21:R24"/>
    <mergeCell ref="K25:K28"/>
    <mergeCell ref="V37:V39"/>
    <mergeCell ref="W37:W39"/>
    <mergeCell ref="K17:K20"/>
    <mergeCell ref="L17:M20"/>
    <mergeCell ref="C17:E20"/>
    <mergeCell ref="Y17:Y20"/>
    <mergeCell ref="U13:U16"/>
    <mergeCell ref="Y13:Y16"/>
    <mergeCell ref="W13:W15"/>
    <mergeCell ref="R33:R36"/>
    <mergeCell ref="R37:R40"/>
    <mergeCell ref="R41:R44"/>
    <mergeCell ref="T41:T44"/>
    <mergeCell ref="T37:T40"/>
    <mergeCell ref="X17:X20"/>
    <mergeCell ref="Y41:Y44"/>
    <mergeCell ref="X41:X44"/>
    <mergeCell ref="Y21:Y24"/>
    <mergeCell ref="Y29:Y32"/>
    <mergeCell ref="U41:U44"/>
    <mergeCell ref="V41:V43"/>
    <mergeCell ref="W41:W43"/>
    <mergeCell ref="U37:U40"/>
    <mergeCell ref="R49:R52"/>
    <mergeCell ref="X25:X28"/>
    <mergeCell ref="Y25:Y28"/>
    <mergeCell ref="Z25:Z28"/>
    <mergeCell ref="Y45:Y48"/>
    <mergeCell ref="Z45:Z48"/>
    <mergeCell ref="Y49:Y52"/>
    <mergeCell ref="Z49:Z52"/>
    <mergeCell ref="Z41:Z44"/>
    <mergeCell ref="T45:T48"/>
    <mergeCell ref="U45:U48"/>
    <mergeCell ref="T49:T52"/>
    <mergeCell ref="U49:U52"/>
    <mergeCell ref="V49:V51"/>
    <mergeCell ref="W49:W51"/>
    <mergeCell ref="X49:X52"/>
    <mergeCell ref="V45:V47"/>
    <mergeCell ref="W45:W47"/>
    <mergeCell ref="R45:R48"/>
    <mergeCell ref="AA31:AC31"/>
    <mergeCell ref="AA32:AC32"/>
    <mergeCell ref="AA33:AC33"/>
    <mergeCell ref="U29:U32"/>
    <mergeCell ref="V29:V31"/>
    <mergeCell ref="W29:W31"/>
    <mergeCell ref="X29:X32"/>
    <mergeCell ref="Y33:Y36"/>
    <mergeCell ref="Z33:Z36"/>
    <mergeCell ref="AA34:AC34"/>
    <mergeCell ref="AA35:AC35"/>
    <mergeCell ref="AA36:AC36"/>
    <mergeCell ref="AA22:AC22"/>
    <mergeCell ref="AA23:AC23"/>
    <mergeCell ref="AA24:AC24"/>
    <mergeCell ref="AA25:AC25"/>
    <mergeCell ref="AA26:AC26"/>
    <mergeCell ref="AA27:AC27"/>
    <mergeCell ref="AA28:AC28"/>
    <mergeCell ref="AA29:AC29"/>
    <mergeCell ref="AA30:AC30"/>
    <mergeCell ref="AA13:AC13"/>
    <mergeCell ref="AA14:AC14"/>
    <mergeCell ref="AA15:AC15"/>
    <mergeCell ref="AA16:AC16"/>
    <mergeCell ref="AA17:AC17"/>
    <mergeCell ref="AA18:AC18"/>
    <mergeCell ref="AA19:AC19"/>
    <mergeCell ref="AA20:AC20"/>
    <mergeCell ref="AA21:AC21"/>
    <mergeCell ref="AA37:AC37"/>
    <mergeCell ref="AA38:AC38"/>
    <mergeCell ref="AA39:AC39"/>
    <mergeCell ref="AA40:AC40"/>
    <mergeCell ref="AA41:AC41"/>
    <mergeCell ref="AA42:AC42"/>
    <mergeCell ref="AA52:AC52"/>
    <mergeCell ref="AA43:AC43"/>
    <mergeCell ref="AA44:AC44"/>
    <mergeCell ref="AA45:AC45"/>
    <mergeCell ref="AA46:AC46"/>
    <mergeCell ref="AA47:AC47"/>
    <mergeCell ref="AA48:AC48"/>
    <mergeCell ref="AA49:AC49"/>
    <mergeCell ref="AA50:AC50"/>
    <mergeCell ref="AA51:AC51"/>
  </mergeCells>
  <phoneticPr fontId="0" type="noConversion"/>
  <conditionalFormatting sqref="V13">
    <cfRule type="cellIs" dxfId="221" priority="2279" operator="equal">
      <formula>1</formula>
    </cfRule>
    <cfRule type="cellIs" dxfId="220" priority="2280" operator="equal">
      <formula>2</formula>
    </cfRule>
    <cfRule type="cellIs" dxfId="219" priority="2281" operator="equal">
      <formula>3</formula>
    </cfRule>
  </conditionalFormatting>
  <conditionalFormatting sqref="V13">
    <cfRule type="containsText" dxfId="218" priority="2276" operator="containsText" text="1">
      <formula>NOT(ISERROR(SEARCH("1",V13)))</formula>
    </cfRule>
    <cfRule type="iconSet" priority="2278">
      <iconSet showValue="0">
        <cfvo type="percent" val="0"/>
        <cfvo type="num" val="0" gte="0"/>
        <cfvo type="num" val="1" gte="0"/>
      </iconSet>
    </cfRule>
  </conditionalFormatting>
  <conditionalFormatting sqref="V13">
    <cfRule type="containsText" dxfId="217" priority="2275" operator="containsText" text="2">
      <formula>NOT(ISERROR(SEARCH("2",V13)))</formula>
    </cfRule>
  </conditionalFormatting>
  <conditionalFormatting sqref="L13">
    <cfRule type="cellIs" dxfId="216" priority="1830" operator="equal">
      <formula>1</formula>
    </cfRule>
    <cfRule type="cellIs" dxfId="215" priority="1831" operator="equal">
      <formula>2</formula>
    </cfRule>
    <cfRule type="cellIs" dxfId="214" priority="1832" operator="equal">
      <formula>3</formula>
    </cfRule>
  </conditionalFormatting>
  <conditionalFormatting sqref="L13">
    <cfRule type="containsText" dxfId="213" priority="1828" operator="containsText" text="1">
      <formula>NOT(ISERROR(SEARCH("1",L13)))</formula>
    </cfRule>
    <cfRule type="iconSet" priority="1829">
      <iconSet showValue="0">
        <cfvo type="percent" val="0"/>
        <cfvo type="num" val="0" gte="0"/>
        <cfvo type="num" val="1" gte="0"/>
      </iconSet>
    </cfRule>
  </conditionalFormatting>
  <conditionalFormatting sqref="L13">
    <cfRule type="containsText" dxfId="212" priority="1827" operator="containsText" text="2">
      <formula>NOT(ISERROR(SEARCH("2",L13)))</formula>
    </cfRule>
  </conditionalFormatting>
  <conditionalFormatting sqref="W13">
    <cfRule type="cellIs" dxfId="211" priority="1618" operator="equal">
      <formula>1</formula>
    </cfRule>
    <cfRule type="cellIs" dxfId="210" priority="1619" operator="equal">
      <formula>2</formula>
    </cfRule>
    <cfRule type="cellIs" dxfId="209" priority="1620" operator="equal">
      <formula>3</formula>
    </cfRule>
  </conditionalFormatting>
  <conditionalFormatting sqref="W13">
    <cfRule type="iconSet" priority="1615">
      <iconSet iconSet="3Symbols" showValue="0">
        <cfvo type="percent" val="0"/>
        <cfvo type="num" val="0" gte="0"/>
        <cfvo type="num" val="1" gte="0"/>
      </iconSet>
    </cfRule>
    <cfRule type="containsText" dxfId="208" priority="1617" operator="containsText" text="1">
      <formula>NOT(ISERROR(SEARCH("1",W13)))</formula>
    </cfRule>
  </conditionalFormatting>
  <conditionalFormatting sqref="W13">
    <cfRule type="containsText" dxfId="207" priority="1616" operator="containsText" text="2">
      <formula>NOT(ISERROR(SEARCH("2",W13)))</formula>
    </cfRule>
  </conditionalFormatting>
  <conditionalFormatting sqref="I9">
    <cfRule type="cellIs" dxfId="206" priority="1498" operator="equal">
      <formula>1</formula>
    </cfRule>
    <cfRule type="cellIs" dxfId="205" priority="1499" operator="equal">
      <formula>2</formula>
    </cfRule>
    <cfRule type="cellIs" dxfId="204" priority="1500" operator="equal">
      <formula>3</formula>
    </cfRule>
  </conditionalFormatting>
  <conditionalFormatting sqref="I9">
    <cfRule type="iconSet" priority="1495">
      <iconSet iconSet="3Symbols" showValue="0">
        <cfvo type="percent" val="0"/>
        <cfvo type="num" val="0" gte="0"/>
        <cfvo type="num" val="1" gte="0"/>
      </iconSet>
    </cfRule>
    <cfRule type="containsText" dxfId="203" priority="1497" operator="containsText" text="1">
      <formula>NOT(ISERROR(SEARCH("1",I9)))</formula>
    </cfRule>
  </conditionalFormatting>
  <conditionalFormatting sqref="I9">
    <cfRule type="containsText" dxfId="202" priority="1496" operator="containsText" text="2">
      <formula>NOT(ISERROR(SEARCH("2",I9)))</formula>
    </cfRule>
  </conditionalFormatting>
  <conditionalFormatting sqref="I10">
    <cfRule type="cellIs" dxfId="201" priority="1492" operator="equal">
      <formula>1</formula>
    </cfRule>
    <cfRule type="cellIs" dxfId="200" priority="1493" operator="equal">
      <formula>2</formula>
    </cfRule>
    <cfRule type="cellIs" dxfId="199" priority="1494" operator="equal">
      <formula>3</formula>
    </cfRule>
  </conditionalFormatting>
  <conditionalFormatting sqref="I10">
    <cfRule type="iconSet" priority="1489">
      <iconSet iconSet="3Symbols" showValue="0">
        <cfvo type="percent" val="0"/>
        <cfvo type="num" val="0" gte="0"/>
        <cfvo type="num" val="1" gte="0"/>
      </iconSet>
    </cfRule>
    <cfRule type="containsText" dxfId="198" priority="1491" operator="containsText" text="1">
      <formula>NOT(ISERROR(SEARCH("1",I10)))</formula>
    </cfRule>
  </conditionalFormatting>
  <conditionalFormatting sqref="I10">
    <cfRule type="containsText" dxfId="197" priority="1490" operator="containsText" text="2">
      <formula>NOT(ISERROR(SEARCH("2",I10)))</formula>
    </cfRule>
  </conditionalFormatting>
  <conditionalFormatting sqref="I11">
    <cfRule type="cellIs" dxfId="196" priority="1486" operator="equal">
      <formula>1</formula>
    </cfRule>
    <cfRule type="cellIs" dxfId="195" priority="1487" operator="equal">
      <formula>2</formula>
    </cfRule>
    <cfRule type="cellIs" dxfId="194" priority="1488" operator="equal">
      <formula>3</formula>
    </cfRule>
  </conditionalFormatting>
  <conditionalFormatting sqref="I11">
    <cfRule type="iconSet" priority="1483">
      <iconSet iconSet="3Symbols" showValue="0">
        <cfvo type="percent" val="0"/>
        <cfvo type="num" val="0" gte="0"/>
        <cfvo type="num" val="1" gte="0"/>
      </iconSet>
    </cfRule>
    <cfRule type="containsText" dxfId="193" priority="1485" operator="containsText" text="1">
      <formula>NOT(ISERROR(SEARCH("1",I11)))</formula>
    </cfRule>
  </conditionalFormatting>
  <conditionalFormatting sqref="I11">
    <cfRule type="containsText" dxfId="192" priority="1484" operator="containsText" text="2">
      <formula>NOT(ISERROR(SEARCH("2",I11)))</formula>
    </cfRule>
  </conditionalFormatting>
  <conditionalFormatting sqref="L10">
    <cfRule type="cellIs" dxfId="191" priority="1480" operator="equal">
      <formula>1</formula>
    </cfRule>
    <cfRule type="cellIs" dxfId="190" priority="1481" operator="equal">
      <formula>2</formula>
    </cfRule>
    <cfRule type="cellIs" dxfId="189" priority="1482" operator="equal">
      <formula>3</formula>
    </cfRule>
  </conditionalFormatting>
  <conditionalFormatting sqref="L10">
    <cfRule type="iconSet" priority="1477">
      <iconSet iconSet="3Symbols2" showValue="0">
        <cfvo type="percent" val="0"/>
        <cfvo type="num" val="0" gte="0"/>
        <cfvo type="num" val="1" gte="0"/>
      </iconSet>
    </cfRule>
    <cfRule type="containsText" dxfId="188" priority="1479" operator="containsText" text="1">
      <formula>NOT(ISERROR(SEARCH("1",L10)))</formula>
    </cfRule>
  </conditionalFormatting>
  <conditionalFormatting sqref="L10">
    <cfRule type="containsText" dxfId="187" priority="1478" operator="containsText" text="2">
      <formula>NOT(ISERROR(SEARCH("2",L10)))</formula>
    </cfRule>
  </conditionalFormatting>
  <conditionalFormatting sqref="L11">
    <cfRule type="cellIs" dxfId="186" priority="1474" operator="equal">
      <formula>1</formula>
    </cfRule>
    <cfRule type="cellIs" dxfId="185" priority="1475" operator="equal">
      <formula>2</formula>
    </cfRule>
    <cfRule type="cellIs" dxfId="184" priority="1476" operator="equal">
      <formula>3</formula>
    </cfRule>
  </conditionalFormatting>
  <conditionalFormatting sqref="L11">
    <cfRule type="iconSet" priority="1471">
      <iconSet iconSet="3Symbols2" showValue="0">
        <cfvo type="percent" val="0"/>
        <cfvo type="num" val="0" gte="0"/>
        <cfvo type="num" val="1" gte="0"/>
      </iconSet>
    </cfRule>
    <cfRule type="containsText" dxfId="183" priority="1473" operator="containsText" text="1">
      <formula>NOT(ISERROR(SEARCH("1",L11)))</formula>
    </cfRule>
  </conditionalFormatting>
  <conditionalFormatting sqref="L11">
    <cfRule type="containsText" dxfId="182" priority="1472" operator="containsText" text="2">
      <formula>NOT(ISERROR(SEARCH("2",L11)))</formula>
    </cfRule>
  </conditionalFormatting>
  <conditionalFormatting sqref="L9">
    <cfRule type="cellIs" dxfId="181" priority="1468" operator="equal">
      <formula>1</formula>
    </cfRule>
    <cfRule type="cellIs" dxfId="180" priority="1469" operator="equal">
      <formula>2</formula>
    </cfRule>
    <cfRule type="cellIs" dxfId="179" priority="1470" operator="equal">
      <formula>3</formula>
    </cfRule>
  </conditionalFormatting>
  <conditionalFormatting sqref="L9">
    <cfRule type="iconSet" priority="1465">
      <iconSet iconSet="3Symbols2" showValue="0">
        <cfvo type="percent" val="0"/>
        <cfvo type="num" val="0" gte="0"/>
        <cfvo type="num" val="1" gte="0"/>
      </iconSet>
    </cfRule>
    <cfRule type="containsText" dxfId="178" priority="1467" operator="containsText" text="1">
      <formula>NOT(ISERROR(SEARCH("1",L9)))</formula>
    </cfRule>
  </conditionalFormatting>
  <conditionalFormatting sqref="L9">
    <cfRule type="containsText" dxfId="177" priority="1466" operator="containsText" text="2">
      <formula>NOT(ISERROR(SEARCH("2",L9)))</formula>
    </cfRule>
  </conditionalFormatting>
  <conditionalFormatting sqref="D9">
    <cfRule type="cellIs" dxfId="176" priority="1462" operator="equal">
      <formula>1</formula>
    </cfRule>
    <cfRule type="cellIs" dxfId="175" priority="1463" operator="equal">
      <formula>2</formula>
    </cfRule>
    <cfRule type="cellIs" dxfId="174" priority="1464" operator="equal">
      <formula>3</formula>
    </cfRule>
  </conditionalFormatting>
  <conditionalFormatting sqref="D9">
    <cfRule type="containsText" dxfId="173" priority="1460" operator="containsText" text="1">
      <formula>NOT(ISERROR(SEARCH("1",D9)))</formula>
    </cfRule>
    <cfRule type="iconSet" priority="1461">
      <iconSet showValue="0">
        <cfvo type="percent" val="0"/>
        <cfvo type="num" val="0" gte="0"/>
        <cfvo type="num" val="1" gte="0"/>
      </iconSet>
    </cfRule>
  </conditionalFormatting>
  <conditionalFormatting sqref="D9">
    <cfRule type="containsText" dxfId="172" priority="1459" operator="containsText" text="2">
      <formula>NOT(ISERROR(SEARCH("2",D9)))</formula>
    </cfRule>
  </conditionalFormatting>
  <conditionalFormatting sqref="D10">
    <cfRule type="cellIs" dxfId="171" priority="1444" operator="equal">
      <formula>1</formula>
    </cfRule>
    <cfRule type="cellIs" dxfId="170" priority="1445" operator="equal">
      <formula>2</formula>
    </cfRule>
    <cfRule type="cellIs" dxfId="169" priority="1446" operator="equal">
      <formula>3</formula>
    </cfRule>
  </conditionalFormatting>
  <conditionalFormatting sqref="D10">
    <cfRule type="containsText" dxfId="168" priority="1442" operator="containsText" text="1">
      <formula>NOT(ISERROR(SEARCH("1",D10)))</formula>
    </cfRule>
    <cfRule type="iconSet" priority="1443">
      <iconSet showValue="0">
        <cfvo type="percent" val="0"/>
        <cfvo type="num" val="0" gte="0"/>
        <cfvo type="num" val="1" gte="0"/>
      </iconSet>
    </cfRule>
  </conditionalFormatting>
  <conditionalFormatting sqref="D10">
    <cfRule type="containsText" dxfId="167" priority="1441" operator="containsText" text="2">
      <formula>NOT(ISERROR(SEARCH("2",D10)))</formula>
    </cfRule>
  </conditionalFormatting>
  <conditionalFormatting sqref="D11">
    <cfRule type="cellIs" dxfId="166" priority="1438" operator="equal">
      <formula>1</formula>
    </cfRule>
    <cfRule type="cellIs" dxfId="165" priority="1439" operator="equal">
      <formula>2</formula>
    </cfRule>
    <cfRule type="cellIs" dxfId="164" priority="1440" operator="equal">
      <formula>3</formula>
    </cfRule>
  </conditionalFormatting>
  <conditionalFormatting sqref="D11">
    <cfRule type="containsText" dxfId="163" priority="1436" operator="containsText" text="1">
      <formula>NOT(ISERROR(SEARCH("1",D11)))</formula>
    </cfRule>
    <cfRule type="iconSet" priority="1437">
      <iconSet showValue="0">
        <cfvo type="percent" val="0"/>
        <cfvo type="num" val="0" gte="0"/>
        <cfvo type="num" val="1" gte="0"/>
      </iconSet>
    </cfRule>
  </conditionalFormatting>
  <conditionalFormatting sqref="D11">
    <cfRule type="containsText" dxfId="162" priority="1435" operator="containsText" text="2">
      <formula>NOT(ISERROR(SEARCH("2",D11)))</formula>
    </cfRule>
  </conditionalFormatting>
  <conditionalFormatting sqref="N10">
    <cfRule type="cellIs" dxfId="161" priority="1414" operator="equal">
      <formula>1</formula>
    </cfRule>
    <cfRule type="cellIs" dxfId="160" priority="1415" operator="equal">
      <formula>2</formula>
    </cfRule>
    <cfRule type="cellIs" dxfId="159" priority="1416" operator="equal">
      <formula>3</formula>
    </cfRule>
  </conditionalFormatting>
  <conditionalFormatting sqref="N10">
    <cfRule type="iconSet" priority="1411">
      <iconSet iconSet="3Symbols2" showValue="0">
        <cfvo type="percent" val="0"/>
        <cfvo type="num" val="0" gte="0"/>
        <cfvo type="num" val="1" gte="0"/>
      </iconSet>
    </cfRule>
    <cfRule type="containsText" dxfId="158" priority="1413" operator="containsText" text="1">
      <formula>NOT(ISERROR(SEARCH("1",N10)))</formula>
    </cfRule>
  </conditionalFormatting>
  <conditionalFormatting sqref="N10">
    <cfRule type="containsText" dxfId="157" priority="1412" operator="containsText" text="2">
      <formula>NOT(ISERROR(SEARCH("2",N10)))</formula>
    </cfRule>
  </conditionalFormatting>
  <conditionalFormatting sqref="N11">
    <cfRule type="cellIs" dxfId="156" priority="1408" operator="equal">
      <formula>1</formula>
    </cfRule>
    <cfRule type="cellIs" dxfId="155" priority="1409" operator="equal">
      <formula>2</formula>
    </cfRule>
    <cfRule type="cellIs" dxfId="154" priority="1410" operator="equal">
      <formula>3</formula>
    </cfRule>
  </conditionalFormatting>
  <conditionalFormatting sqref="N11">
    <cfRule type="iconSet" priority="1405">
      <iconSet iconSet="3Symbols2" showValue="0">
        <cfvo type="percent" val="0"/>
        <cfvo type="num" val="0" gte="0"/>
        <cfvo type="num" val="1" gte="0"/>
      </iconSet>
    </cfRule>
    <cfRule type="containsText" dxfId="153" priority="1407" operator="containsText" text="1">
      <formula>NOT(ISERROR(SEARCH("1",N11)))</formula>
    </cfRule>
  </conditionalFormatting>
  <conditionalFormatting sqref="N11">
    <cfRule type="containsText" dxfId="152" priority="1406" operator="containsText" text="2">
      <formula>NOT(ISERROR(SEARCH("2",N11)))</formula>
    </cfRule>
  </conditionalFormatting>
  <conditionalFormatting sqref="N9">
    <cfRule type="cellIs" dxfId="151" priority="1402" operator="equal">
      <formula>1</formula>
    </cfRule>
    <cfRule type="cellIs" dxfId="150" priority="1403" operator="equal">
      <formula>2</formula>
    </cfRule>
    <cfRule type="cellIs" dxfId="149" priority="1404" operator="equal">
      <formula>3</formula>
    </cfRule>
  </conditionalFormatting>
  <conditionalFormatting sqref="N9">
    <cfRule type="iconSet" priority="1399">
      <iconSet iconSet="3Symbols2" showValue="0">
        <cfvo type="percent" val="0"/>
        <cfvo type="num" val="0" gte="0"/>
        <cfvo type="num" val="1" gte="0"/>
      </iconSet>
    </cfRule>
    <cfRule type="containsText" dxfId="148" priority="1401" operator="containsText" text="1">
      <formula>NOT(ISERROR(SEARCH("1",N9)))</formula>
    </cfRule>
  </conditionalFormatting>
  <conditionalFormatting sqref="N9">
    <cfRule type="containsText" dxfId="147" priority="1400" operator="containsText" text="2">
      <formula>NOT(ISERROR(SEARCH("2",N9)))</formula>
    </cfRule>
  </conditionalFormatting>
  <conditionalFormatting sqref="V17">
    <cfRule type="cellIs" dxfId="146" priority="1036" operator="equal">
      <formula>1</formula>
    </cfRule>
    <cfRule type="cellIs" dxfId="145" priority="1037" operator="equal">
      <formula>2</formula>
    </cfRule>
    <cfRule type="cellIs" dxfId="144" priority="1038" operator="equal">
      <formula>3</formula>
    </cfRule>
  </conditionalFormatting>
  <conditionalFormatting sqref="V17">
    <cfRule type="containsText" dxfId="143" priority="1034" operator="containsText" text="1">
      <formula>NOT(ISERROR(SEARCH("1",V17)))</formula>
    </cfRule>
    <cfRule type="iconSet" priority="1035">
      <iconSet showValue="0">
        <cfvo type="percent" val="0"/>
        <cfvo type="num" val="0" gte="0"/>
        <cfvo type="num" val="1" gte="0"/>
      </iconSet>
    </cfRule>
  </conditionalFormatting>
  <conditionalFormatting sqref="V17">
    <cfRule type="containsText" dxfId="142" priority="1033" operator="containsText" text="2">
      <formula>NOT(ISERROR(SEARCH("2",V17)))</formula>
    </cfRule>
  </conditionalFormatting>
  <conditionalFormatting sqref="W17">
    <cfRule type="cellIs" dxfId="141" priority="1018" operator="equal">
      <formula>1</formula>
    </cfRule>
    <cfRule type="cellIs" dxfId="140" priority="1019" operator="equal">
      <formula>2</formula>
    </cfRule>
    <cfRule type="cellIs" dxfId="139" priority="1020" operator="equal">
      <formula>3</formula>
    </cfRule>
  </conditionalFormatting>
  <conditionalFormatting sqref="W17">
    <cfRule type="iconSet" priority="1015">
      <iconSet iconSet="3Symbols" showValue="0">
        <cfvo type="percent" val="0"/>
        <cfvo type="num" val="0" gte="0"/>
        <cfvo type="num" val="1" gte="0"/>
      </iconSet>
    </cfRule>
    <cfRule type="containsText" dxfId="138" priority="1017" operator="containsText" text="1">
      <formula>NOT(ISERROR(SEARCH("1",W17)))</formula>
    </cfRule>
  </conditionalFormatting>
  <conditionalFormatting sqref="W17">
    <cfRule type="containsText" dxfId="137" priority="1016" operator="containsText" text="2">
      <formula>NOT(ISERROR(SEARCH("2",W17)))</formula>
    </cfRule>
  </conditionalFormatting>
  <conditionalFormatting sqref="V21">
    <cfRule type="cellIs" dxfId="136" priority="1012" operator="equal">
      <formula>1</formula>
    </cfRule>
    <cfRule type="cellIs" dxfId="135" priority="1013" operator="equal">
      <formula>2</formula>
    </cfRule>
    <cfRule type="cellIs" dxfId="134" priority="1014" operator="equal">
      <formula>3</formula>
    </cfRule>
  </conditionalFormatting>
  <conditionalFormatting sqref="V21">
    <cfRule type="containsText" dxfId="133" priority="1010" operator="containsText" text="1">
      <formula>NOT(ISERROR(SEARCH("1",V21)))</formula>
    </cfRule>
    <cfRule type="iconSet" priority="1011">
      <iconSet showValue="0">
        <cfvo type="percent" val="0"/>
        <cfvo type="num" val="0" gte="0"/>
        <cfvo type="num" val="1" gte="0"/>
      </iconSet>
    </cfRule>
  </conditionalFormatting>
  <conditionalFormatting sqref="V21">
    <cfRule type="containsText" dxfId="132" priority="1009" operator="containsText" text="2">
      <formula>NOT(ISERROR(SEARCH("2",V21)))</formula>
    </cfRule>
  </conditionalFormatting>
  <conditionalFormatting sqref="L21">
    <cfRule type="cellIs" dxfId="131" priority="1001" operator="equal">
      <formula>1</formula>
    </cfRule>
    <cfRule type="cellIs" dxfId="130" priority="1002" operator="equal">
      <formula>2</formula>
    </cfRule>
    <cfRule type="cellIs" dxfId="129" priority="1003" operator="equal">
      <formula>3</formula>
    </cfRule>
  </conditionalFormatting>
  <conditionalFormatting sqref="L21">
    <cfRule type="containsText" dxfId="128" priority="999" operator="containsText" text="1">
      <formula>NOT(ISERROR(SEARCH("1",L21)))</formula>
    </cfRule>
    <cfRule type="iconSet" priority="1000">
      <iconSet showValue="0">
        <cfvo type="percent" val="0"/>
        <cfvo type="num" val="0" gte="0"/>
        <cfvo type="num" val="1" gte="0"/>
      </iconSet>
    </cfRule>
  </conditionalFormatting>
  <conditionalFormatting sqref="L21">
    <cfRule type="containsText" dxfId="127" priority="998" operator="containsText" text="2">
      <formula>NOT(ISERROR(SEARCH("2",L21)))</formula>
    </cfRule>
  </conditionalFormatting>
  <conditionalFormatting sqref="W21">
    <cfRule type="cellIs" dxfId="126" priority="994" operator="equal">
      <formula>1</formula>
    </cfRule>
    <cfRule type="cellIs" dxfId="125" priority="995" operator="equal">
      <formula>2</formula>
    </cfRule>
    <cfRule type="cellIs" dxfId="124" priority="996" operator="equal">
      <formula>3</formula>
    </cfRule>
  </conditionalFormatting>
  <conditionalFormatting sqref="W21">
    <cfRule type="iconSet" priority="991">
      <iconSet iconSet="3Symbols" showValue="0">
        <cfvo type="percent" val="0"/>
        <cfvo type="num" val="0" gte="0"/>
        <cfvo type="num" val="1" gte="0"/>
      </iconSet>
    </cfRule>
    <cfRule type="containsText" dxfId="123" priority="993" operator="containsText" text="1">
      <formula>NOT(ISERROR(SEARCH("1",W21)))</formula>
    </cfRule>
  </conditionalFormatting>
  <conditionalFormatting sqref="W21">
    <cfRule type="containsText" dxfId="122" priority="992" operator="containsText" text="2">
      <formula>NOT(ISERROR(SEARCH("2",W21)))</formula>
    </cfRule>
  </conditionalFormatting>
  <conditionalFormatting sqref="V25">
    <cfRule type="cellIs" dxfId="121" priority="988" operator="equal">
      <formula>1</formula>
    </cfRule>
    <cfRule type="cellIs" dxfId="120" priority="989" operator="equal">
      <formula>2</formula>
    </cfRule>
    <cfRule type="cellIs" dxfId="119" priority="990" operator="equal">
      <formula>3</formula>
    </cfRule>
  </conditionalFormatting>
  <conditionalFormatting sqref="V25">
    <cfRule type="containsText" dxfId="118" priority="986" operator="containsText" text="1">
      <formula>NOT(ISERROR(SEARCH("1",V25)))</formula>
    </cfRule>
    <cfRule type="iconSet" priority="987">
      <iconSet showValue="0">
        <cfvo type="percent" val="0"/>
        <cfvo type="num" val="0" gte="0"/>
        <cfvo type="num" val="1" gte="0"/>
      </iconSet>
    </cfRule>
  </conditionalFormatting>
  <conditionalFormatting sqref="V25">
    <cfRule type="containsText" dxfId="117" priority="985" operator="containsText" text="2">
      <formula>NOT(ISERROR(SEARCH("2",V25)))</formula>
    </cfRule>
  </conditionalFormatting>
  <conditionalFormatting sqref="L25">
    <cfRule type="cellIs" dxfId="116" priority="977" operator="equal">
      <formula>1</formula>
    </cfRule>
    <cfRule type="cellIs" dxfId="115" priority="978" operator="equal">
      <formula>2</formula>
    </cfRule>
    <cfRule type="cellIs" dxfId="114" priority="979" operator="equal">
      <formula>3</formula>
    </cfRule>
  </conditionalFormatting>
  <conditionalFormatting sqref="L25">
    <cfRule type="containsText" dxfId="113" priority="975" operator="containsText" text="1">
      <formula>NOT(ISERROR(SEARCH("1",L25)))</formula>
    </cfRule>
    <cfRule type="iconSet" priority="976">
      <iconSet showValue="0">
        <cfvo type="percent" val="0"/>
        <cfvo type="num" val="0" gte="0"/>
        <cfvo type="num" val="1" gte="0"/>
      </iconSet>
    </cfRule>
  </conditionalFormatting>
  <conditionalFormatting sqref="L25">
    <cfRule type="containsText" dxfId="112" priority="974" operator="containsText" text="2">
      <formula>NOT(ISERROR(SEARCH("2",L25)))</formula>
    </cfRule>
  </conditionalFormatting>
  <conditionalFormatting sqref="W25">
    <cfRule type="cellIs" dxfId="111" priority="970" operator="equal">
      <formula>1</formula>
    </cfRule>
    <cfRule type="cellIs" dxfId="110" priority="971" operator="equal">
      <formula>2</formula>
    </cfRule>
    <cfRule type="cellIs" dxfId="109" priority="972" operator="equal">
      <formula>3</formula>
    </cfRule>
  </conditionalFormatting>
  <conditionalFormatting sqref="W25">
    <cfRule type="iconSet" priority="967">
      <iconSet iconSet="3Symbols" showValue="0">
        <cfvo type="percent" val="0"/>
        <cfvo type="num" val="0" gte="0"/>
        <cfvo type="num" val="1" gte="0"/>
      </iconSet>
    </cfRule>
    <cfRule type="containsText" dxfId="108" priority="969" operator="containsText" text="1">
      <formula>NOT(ISERROR(SEARCH("1",W25)))</formula>
    </cfRule>
  </conditionalFormatting>
  <conditionalFormatting sqref="W25">
    <cfRule type="containsText" dxfId="107" priority="968" operator="containsText" text="2">
      <formula>NOT(ISERROR(SEARCH("2",W25)))</formula>
    </cfRule>
  </conditionalFormatting>
  <conditionalFormatting sqref="V33">
    <cfRule type="cellIs" dxfId="106" priority="964" operator="equal">
      <formula>1</formula>
    </cfRule>
    <cfRule type="cellIs" dxfId="105" priority="965" operator="equal">
      <formula>2</formula>
    </cfRule>
    <cfRule type="cellIs" dxfId="104" priority="966" operator="equal">
      <formula>3</formula>
    </cfRule>
  </conditionalFormatting>
  <conditionalFormatting sqref="V33">
    <cfRule type="containsText" dxfId="103" priority="962" operator="containsText" text="1">
      <formula>NOT(ISERROR(SEARCH("1",V33)))</formula>
    </cfRule>
    <cfRule type="iconSet" priority="963">
      <iconSet showValue="0">
        <cfvo type="percent" val="0"/>
        <cfvo type="num" val="0" gte="0"/>
        <cfvo type="num" val="1" gte="0"/>
      </iconSet>
    </cfRule>
  </conditionalFormatting>
  <conditionalFormatting sqref="V33">
    <cfRule type="containsText" dxfId="102" priority="961" operator="containsText" text="2">
      <formula>NOT(ISERROR(SEARCH("2",V33)))</formula>
    </cfRule>
  </conditionalFormatting>
  <conditionalFormatting sqref="L33">
    <cfRule type="cellIs" dxfId="101" priority="953" operator="equal">
      <formula>1</formula>
    </cfRule>
    <cfRule type="cellIs" dxfId="100" priority="954" operator="equal">
      <formula>2</formula>
    </cfRule>
    <cfRule type="cellIs" dxfId="99" priority="955" operator="equal">
      <formula>3</formula>
    </cfRule>
  </conditionalFormatting>
  <conditionalFormatting sqref="L33">
    <cfRule type="containsText" dxfId="98" priority="951" operator="containsText" text="1">
      <formula>NOT(ISERROR(SEARCH("1",L33)))</formula>
    </cfRule>
    <cfRule type="iconSet" priority="952">
      <iconSet showValue="0">
        <cfvo type="percent" val="0"/>
        <cfvo type="num" val="0" gte="0"/>
        <cfvo type="num" val="1" gte="0"/>
      </iconSet>
    </cfRule>
  </conditionalFormatting>
  <conditionalFormatting sqref="L33">
    <cfRule type="containsText" dxfId="97" priority="950" operator="containsText" text="2">
      <formula>NOT(ISERROR(SEARCH("2",L33)))</formula>
    </cfRule>
  </conditionalFormatting>
  <conditionalFormatting sqref="W33">
    <cfRule type="cellIs" dxfId="96" priority="946" operator="equal">
      <formula>1</formula>
    </cfRule>
    <cfRule type="cellIs" dxfId="95" priority="947" operator="equal">
      <formula>2</formula>
    </cfRule>
    <cfRule type="cellIs" dxfId="94" priority="948" operator="equal">
      <formula>3</formula>
    </cfRule>
  </conditionalFormatting>
  <conditionalFormatting sqref="W33">
    <cfRule type="iconSet" priority="943">
      <iconSet iconSet="3Symbols" showValue="0">
        <cfvo type="percent" val="0"/>
        <cfvo type="num" val="0" gte="0"/>
        <cfvo type="num" val="1" gte="0"/>
      </iconSet>
    </cfRule>
    <cfRule type="containsText" dxfId="93" priority="945" operator="containsText" text="1">
      <formula>NOT(ISERROR(SEARCH("1",W33)))</formula>
    </cfRule>
  </conditionalFormatting>
  <conditionalFormatting sqref="W33">
    <cfRule type="containsText" dxfId="92" priority="944" operator="containsText" text="2">
      <formula>NOT(ISERROR(SEARCH("2",W33)))</formula>
    </cfRule>
  </conditionalFormatting>
  <conditionalFormatting sqref="V37">
    <cfRule type="cellIs" dxfId="91" priority="940" operator="equal">
      <formula>1</formula>
    </cfRule>
    <cfRule type="cellIs" dxfId="90" priority="941" operator="equal">
      <formula>2</formula>
    </cfRule>
    <cfRule type="cellIs" dxfId="89" priority="942" operator="equal">
      <formula>3</formula>
    </cfRule>
  </conditionalFormatting>
  <conditionalFormatting sqref="V37">
    <cfRule type="containsText" dxfId="88" priority="938" operator="containsText" text="1">
      <formula>NOT(ISERROR(SEARCH("1",V37)))</formula>
    </cfRule>
    <cfRule type="iconSet" priority="939">
      <iconSet showValue="0">
        <cfvo type="percent" val="0"/>
        <cfvo type="num" val="0" gte="0"/>
        <cfvo type="num" val="1" gte="0"/>
      </iconSet>
    </cfRule>
  </conditionalFormatting>
  <conditionalFormatting sqref="V37">
    <cfRule type="containsText" dxfId="87" priority="937" operator="containsText" text="2">
      <formula>NOT(ISERROR(SEARCH("2",V37)))</formula>
    </cfRule>
  </conditionalFormatting>
  <conditionalFormatting sqref="L37">
    <cfRule type="cellIs" dxfId="86" priority="929" operator="equal">
      <formula>1</formula>
    </cfRule>
    <cfRule type="cellIs" dxfId="85" priority="930" operator="equal">
      <formula>2</formula>
    </cfRule>
    <cfRule type="cellIs" dxfId="84" priority="931" operator="equal">
      <formula>3</formula>
    </cfRule>
  </conditionalFormatting>
  <conditionalFormatting sqref="L37">
    <cfRule type="containsText" dxfId="83" priority="927" operator="containsText" text="1">
      <formula>NOT(ISERROR(SEARCH("1",L37)))</formula>
    </cfRule>
    <cfRule type="iconSet" priority="928">
      <iconSet showValue="0">
        <cfvo type="percent" val="0"/>
        <cfvo type="num" val="0" gte="0"/>
        <cfvo type="num" val="1" gte="0"/>
      </iconSet>
    </cfRule>
  </conditionalFormatting>
  <conditionalFormatting sqref="L37">
    <cfRule type="containsText" dxfId="82" priority="926" operator="containsText" text="2">
      <formula>NOT(ISERROR(SEARCH("2",L37)))</formula>
    </cfRule>
  </conditionalFormatting>
  <conditionalFormatting sqref="W37">
    <cfRule type="cellIs" dxfId="81" priority="922" operator="equal">
      <formula>1</formula>
    </cfRule>
    <cfRule type="cellIs" dxfId="80" priority="923" operator="equal">
      <formula>2</formula>
    </cfRule>
    <cfRule type="cellIs" dxfId="79" priority="924" operator="equal">
      <formula>3</formula>
    </cfRule>
  </conditionalFormatting>
  <conditionalFormatting sqref="W37">
    <cfRule type="iconSet" priority="919">
      <iconSet iconSet="3Symbols" showValue="0">
        <cfvo type="percent" val="0"/>
        <cfvo type="num" val="0" gte="0"/>
        <cfvo type="num" val="1" gte="0"/>
      </iconSet>
    </cfRule>
    <cfRule type="containsText" dxfId="78" priority="921" operator="containsText" text="1">
      <formula>NOT(ISERROR(SEARCH("1",W37)))</formula>
    </cfRule>
  </conditionalFormatting>
  <conditionalFormatting sqref="W37">
    <cfRule type="containsText" dxfId="77" priority="920" operator="containsText" text="2">
      <formula>NOT(ISERROR(SEARCH("2",W37)))</formula>
    </cfRule>
  </conditionalFormatting>
  <conditionalFormatting sqref="V41">
    <cfRule type="cellIs" dxfId="76" priority="892" operator="equal">
      <formula>1</formula>
    </cfRule>
    <cfRule type="cellIs" dxfId="75" priority="893" operator="equal">
      <formula>2</formula>
    </cfRule>
    <cfRule type="cellIs" dxfId="74" priority="894" operator="equal">
      <formula>3</formula>
    </cfRule>
  </conditionalFormatting>
  <conditionalFormatting sqref="V41">
    <cfRule type="containsText" dxfId="73" priority="890" operator="containsText" text="1">
      <formula>NOT(ISERROR(SEARCH("1",V41)))</formula>
    </cfRule>
    <cfRule type="iconSet" priority="891">
      <iconSet showValue="0">
        <cfvo type="percent" val="0"/>
        <cfvo type="num" val="0" gte="0"/>
        <cfvo type="num" val="1" gte="0"/>
      </iconSet>
    </cfRule>
  </conditionalFormatting>
  <conditionalFormatting sqref="V41">
    <cfRule type="containsText" dxfId="72" priority="889" operator="containsText" text="2">
      <formula>NOT(ISERROR(SEARCH("2",V41)))</formula>
    </cfRule>
  </conditionalFormatting>
  <conditionalFormatting sqref="L41">
    <cfRule type="cellIs" dxfId="71" priority="881" operator="equal">
      <formula>1</formula>
    </cfRule>
    <cfRule type="cellIs" dxfId="70" priority="882" operator="equal">
      <formula>2</formula>
    </cfRule>
    <cfRule type="cellIs" dxfId="69" priority="883" operator="equal">
      <formula>3</formula>
    </cfRule>
  </conditionalFormatting>
  <conditionalFormatting sqref="L41">
    <cfRule type="containsText" dxfId="68" priority="879" operator="containsText" text="1">
      <formula>NOT(ISERROR(SEARCH("1",L41)))</formula>
    </cfRule>
    <cfRule type="iconSet" priority="880">
      <iconSet showValue="0">
        <cfvo type="percent" val="0"/>
        <cfvo type="num" val="0" gte="0"/>
        <cfvo type="num" val="1" gte="0"/>
      </iconSet>
    </cfRule>
  </conditionalFormatting>
  <conditionalFormatting sqref="L41">
    <cfRule type="containsText" dxfId="67" priority="878" operator="containsText" text="2">
      <formula>NOT(ISERROR(SEARCH("2",L41)))</formula>
    </cfRule>
  </conditionalFormatting>
  <conditionalFormatting sqref="W41">
    <cfRule type="cellIs" dxfId="66" priority="874" operator="equal">
      <formula>1</formula>
    </cfRule>
    <cfRule type="cellIs" dxfId="65" priority="875" operator="equal">
      <formula>2</formula>
    </cfRule>
    <cfRule type="cellIs" dxfId="64" priority="876" operator="equal">
      <formula>3</formula>
    </cfRule>
  </conditionalFormatting>
  <conditionalFormatting sqref="W41">
    <cfRule type="iconSet" priority="871">
      <iconSet iconSet="3Symbols" showValue="0">
        <cfvo type="percent" val="0"/>
        <cfvo type="num" val="0" gte="0"/>
        <cfvo type="num" val="1" gte="0"/>
      </iconSet>
    </cfRule>
    <cfRule type="containsText" dxfId="63" priority="873" operator="containsText" text="1">
      <formula>NOT(ISERROR(SEARCH("1",W41)))</formula>
    </cfRule>
  </conditionalFormatting>
  <conditionalFormatting sqref="W41">
    <cfRule type="containsText" dxfId="62" priority="872" operator="containsText" text="2">
      <formula>NOT(ISERROR(SEARCH("2",W41)))</formula>
    </cfRule>
  </conditionalFormatting>
  <conditionalFormatting sqref="V29">
    <cfRule type="cellIs" dxfId="61" priority="532" operator="equal">
      <formula>1</formula>
    </cfRule>
    <cfRule type="cellIs" dxfId="60" priority="533" operator="equal">
      <formula>2</formula>
    </cfRule>
    <cfRule type="cellIs" dxfId="59" priority="534" operator="equal">
      <formula>3</formula>
    </cfRule>
  </conditionalFormatting>
  <conditionalFormatting sqref="V29">
    <cfRule type="containsText" dxfId="58" priority="530" operator="containsText" text="1">
      <formula>NOT(ISERROR(SEARCH("1",V29)))</formula>
    </cfRule>
    <cfRule type="iconSet" priority="531">
      <iconSet showValue="0">
        <cfvo type="percent" val="0"/>
        <cfvo type="num" val="0" gte="0"/>
        <cfvo type="num" val="1" gte="0"/>
      </iconSet>
    </cfRule>
  </conditionalFormatting>
  <conditionalFormatting sqref="V29">
    <cfRule type="containsText" dxfId="57" priority="529" operator="containsText" text="2">
      <formula>NOT(ISERROR(SEARCH("2",V29)))</formula>
    </cfRule>
  </conditionalFormatting>
  <conditionalFormatting sqref="L29">
    <cfRule type="cellIs" dxfId="56" priority="521" operator="equal">
      <formula>1</formula>
    </cfRule>
    <cfRule type="cellIs" dxfId="55" priority="522" operator="equal">
      <formula>2</formula>
    </cfRule>
    <cfRule type="cellIs" dxfId="54" priority="523" operator="equal">
      <formula>3</formula>
    </cfRule>
  </conditionalFormatting>
  <conditionalFormatting sqref="L29">
    <cfRule type="containsText" dxfId="53" priority="519" operator="containsText" text="1">
      <formula>NOT(ISERROR(SEARCH("1",L29)))</formula>
    </cfRule>
    <cfRule type="iconSet" priority="520">
      <iconSet showValue="0">
        <cfvo type="percent" val="0"/>
        <cfvo type="num" val="0" gte="0"/>
        <cfvo type="num" val="1" gte="0"/>
      </iconSet>
    </cfRule>
  </conditionalFormatting>
  <conditionalFormatting sqref="L29">
    <cfRule type="containsText" dxfId="52" priority="518" operator="containsText" text="2">
      <formula>NOT(ISERROR(SEARCH("2",L29)))</formula>
    </cfRule>
  </conditionalFormatting>
  <conditionalFormatting sqref="W29">
    <cfRule type="cellIs" dxfId="51" priority="514" operator="equal">
      <formula>1</formula>
    </cfRule>
    <cfRule type="cellIs" dxfId="50" priority="515" operator="equal">
      <formula>2</formula>
    </cfRule>
    <cfRule type="cellIs" dxfId="49" priority="516" operator="equal">
      <formula>3</formula>
    </cfRule>
  </conditionalFormatting>
  <conditionalFormatting sqref="W29">
    <cfRule type="iconSet" priority="511">
      <iconSet iconSet="3Symbols" showValue="0">
        <cfvo type="percent" val="0"/>
        <cfvo type="num" val="0" gte="0"/>
        <cfvo type="num" val="1" gte="0"/>
      </iconSet>
    </cfRule>
    <cfRule type="containsText" dxfId="48" priority="513" operator="containsText" text="1">
      <formula>NOT(ISERROR(SEARCH("1",W29)))</formula>
    </cfRule>
  </conditionalFormatting>
  <conditionalFormatting sqref="W29">
    <cfRule type="containsText" dxfId="47" priority="512" operator="containsText" text="2">
      <formula>NOT(ISERROR(SEARCH("2",W29)))</formula>
    </cfRule>
  </conditionalFormatting>
  <conditionalFormatting sqref="V45">
    <cfRule type="cellIs" dxfId="46" priority="268" operator="equal">
      <formula>1</formula>
    </cfRule>
    <cfRule type="cellIs" dxfId="45" priority="269" operator="equal">
      <formula>2</formula>
    </cfRule>
    <cfRule type="cellIs" dxfId="44" priority="270" operator="equal">
      <formula>3</formula>
    </cfRule>
  </conditionalFormatting>
  <conditionalFormatting sqref="V45">
    <cfRule type="containsText" dxfId="43" priority="266" operator="containsText" text="1">
      <formula>NOT(ISERROR(SEARCH("1",V45)))</formula>
    </cfRule>
    <cfRule type="iconSet" priority="267">
      <iconSet showValue="0">
        <cfvo type="percent" val="0"/>
        <cfvo type="num" val="0" gte="0"/>
        <cfvo type="num" val="1" gte="0"/>
      </iconSet>
    </cfRule>
  </conditionalFormatting>
  <conditionalFormatting sqref="V45">
    <cfRule type="containsText" dxfId="42" priority="265" operator="containsText" text="2">
      <formula>NOT(ISERROR(SEARCH("2",V45)))</formula>
    </cfRule>
  </conditionalFormatting>
  <conditionalFormatting sqref="L45">
    <cfRule type="cellIs" dxfId="41" priority="257" operator="equal">
      <formula>1</formula>
    </cfRule>
    <cfRule type="cellIs" dxfId="40" priority="258" operator="equal">
      <formula>2</formula>
    </cfRule>
    <cfRule type="cellIs" dxfId="39" priority="259" operator="equal">
      <formula>3</formula>
    </cfRule>
  </conditionalFormatting>
  <conditionalFormatting sqref="L45">
    <cfRule type="containsText" dxfId="38" priority="255" operator="containsText" text="1">
      <formula>NOT(ISERROR(SEARCH("1",L45)))</formula>
    </cfRule>
    <cfRule type="iconSet" priority="256">
      <iconSet showValue="0">
        <cfvo type="percent" val="0"/>
        <cfvo type="num" val="0" gte="0"/>
        <cfvo type="num" val="1" gte="0"/>
      </iconSet>
    </cfRule>
  </conditionalFormatting>
  <conditionalFormatting sqref="L45">
    <cfRule type="containsText" dxfId="37" priority="254" operator="containsText" text="2">
      <formula>NOT(ISERROR(SEARCH("2",L45)))</formula>
    </cfRule>
  </conditionalFormatting>
  <conditionalFormatting sqref="W45">
    <cfRule type="cellIs" dxfId="36" priority="250" operator="equal">
      <formula>1</formula>
    </cfRule>
    <cfRule type="cellIs" dxfId="35" priority="251" operator="equal">
      <formula>2</formula>
    </cfRule>
    <cfRule type="cellIs" dxfId="34" priority="252" operator="equal">
      <formula>3</formula>
    </cfRule>
  </conditionalFormatting>
  <conditionalFormatting sqref="W45">
    <cfRule type="iconSet" priority="247">
      <iconSet iconSet="3Symbols" showValue="0">
        <cfvo type="percent" val="0"/>
        <cfvo type="num" val="0" gte="0"/>
        <cfvo type="num" val="1" gte="0"/>
      </iconSet>
    </cfRule>
    <cfRule type="containsText" dxfId="33" priority="249" operator="containsText" text="1">
      <formula>NOT(ISERROR(SEARCH("1",W45)))</formula>
    </cfRule>
  </conditionalFormatting>
  <conditionalFormatting sqref="W45">
    <cfRule type="containsText" dxfId="32" priority="248" operator="containsText" text="2">
      <formula>NOT(ISERROR(SEARCH("2",W45)))</formula>
    </cfRule>
  </conditionalFormatting>
  <conditionalFormatting sqref="V49">
    <cfRule type="cellIs" dxfId="31" priority="52" operator="equal">
      <formula>1</formula>
    </cfRule>
    <cfRule type="cellIs" dxfId="30" priority="53" operator="equal">
      <formula>2</formula>
    </cfRule>
    <cfRule type="cellIs" dxfId="29" priority="54" operator="equal">
      <formula>3</formula>
    </cfRule>
  </conditionalFormatting>
  <conditionalFormatting sqref="V49">
    <cfRule type="containsText" dxfId="28" priority="50" operator="containsText" text="1">
      <formula>NOT(ISERROR(SEARCH("1",V49)))</formula>
    </cfRule>
    <cfRule type="iconSet" priority="51">
      <iconSet showValue="0">
        <cfvo type="percent" val="0"/>
        <cfvo type="num" val="0" gte="0"/>
        <cfvo type="num" val="1" gte="0"/>
      </iconSet>
    </cfRule>
  </conditionalFormatting>
  <conditionalFormatting sqref="V49">
    <cfRule type="containsText" dxfId="27" priority="49" operator="containsText" text="2">
      <formula>NOT(ISERROR(SEARCH("2",V49)))</formula>
    </cfRule>
  </conditionalFormatting>
  <conditionalFormatting sqref="W49">
    <cfRule type="cellIs" dxfId="26" priority="34" operator="equal">
      <formula>1</formula>
    </cfRule>
    <cfRule type="cellIs" dxfId="25" priority="35" operator="equal">
      <formula>2</formula>
    </cfRule>
    <cfRule type="cellIs" dxfId="24" priority="36" operator="equal">
      <formula>3</formula>
    </cfRule>
  </conditionalFormatting>
  <conditionalFormatting sqref="W49">
    <cfRule type="iconSet" priority="31">
      <iconSet iconSet="3Symbols" showValue="0">
        <cfvo type="percent" val="0"/>
        <cfvo type="num" val="0" gte="0"/>
        <cfvo type="num" val="1" gte="0"/>
      </iconSet>
    </cfRule>
    <cfRule type="containsText" dxfId="23" priority="33" operator="containsText" text="1">
      <formula>NOT(ISERROR(SEARCH("1",W49)))</formula>
    </cfRule>
  </conditionalFormatting>
  <conditionalFormatting sqref="W49">
    <cfRule type="containsText" dxfId="22" priority="32" operator="containsText" text="2">
      <formula>NOT(ISERROR(SEARCH("2",W49)))</formula>
    </cfRule>
  </conditionalFormatting>
  <conditionalFormatting sqref="L17">
    <cfRule type="cellIs" dxfId="21" priority="22" operator="equal">
      <formula>1</formula>
    </cfRule>
    <cfRule type="cellIs" dxfId="20" priority="23" operator="equal">
      <formula>2</formula>
    </cfRule>
    <cfRule type="cellIs" dxfId="19" priority="24" operator="equal">
      <formula>3</formula>
    </cfRule>
  </conditionalFormatting>
  <conditionalFormatting sqref="L17">
    <cfRule type="containsText" dxfId="18" priority="20" operator="containsText" text="1">
      <formula>NOT(ISERROR(SEARCH("1",L17)))</formula>
    </cfRule>
    <cfRule type="iconSet" priority="21">
      <iconSet showValue="0">
        <cfvo type="percent" val="0"/>
        <cfvo type="num" val="0" gte="0"/>
        <cfvo type="num" val="1" gte="0"/>
      </iconSet>
    </cfRule>
  </conditionalFormatting>
  <conditionalFormatting sqref="L17">
    <cfRule type="containsText" dxfId="17" priority="19" operator="containsText" text="2">
      <formula>NOT(ISERROR(SEARCH("2",L17)))</formula>
    </cfRule>
  </conditionalFormatting>
  <conditionalFormatting sqref="L49">
    <cfRule type="cellIs" dxfId="16" priority="4" operator="equal">
      <formula>1</formula>
    </cfRule>
    <cfRule type="cellIs" dxfId="15" priority="5" operator="equal">
      <formula>2</formula>
    </cfRule>
    <cfRule type="cellIs" dxfId="14" priority="6" operator="equal">
      <formula>3</formula>
    </cfRule>
  </conditionalFormatting>
  <conditionalFormatting sqref="L49">
    <cfRule type="containsText" dxfId="13" priority="2" operator="containsText" text="1">
      <formula>NOT(ISERROR(SEARCH("1",L49)))</formula>
    </cfRule>
    <cfRule type="iconSet" priority="3">
      <iconSet showValue="0">
        <cfvo type="percent" val="0"/>
        <cfvo type="num" val="0" gte="0"/>
        <cfvo type="num" val="1" gte="0"/>
      </iconSet>
    </cfRule>
  </conditionalFormatting>
  <conditionalFormatting sqref="L49">
    <cfRule type="containsText" dxfId="12" priority="1" operator="containsText" text="2">
      <formula>NOT(ISERROR(SEARCH("2",L49)))</formula>
    </cfRule>
  </conditionalFormatting>
  <dataValidations count="8">
    <dataValidation type="list" allowBlank="1" showInputMessage="1" showErrorMessage="1" sqref="I9:I11 D9:D11 V33:W33 V41:W41 V37:W37 V13:W13 V21:W21 V17:W17 V25:W25 V29:W29 V45:W45 V49:W49" xr:uid="{00000000-0002-0000-0000-000000000000}">
      <formula1>"---,0,1,2"</formula1>
    </dataValidation>
    <dataValidation type="list" allowBlank="1" showInputMessage="1" showErrorMessage="1" sqref="K13 K17 K21 K25 K29 K33 K37 K41 K45 K49" xr:uid="{00000000-0002-0000-0000-000001000000}">
      <formula1>"--- , HTIG mistake, China mistake, HTIG Project manager mistake, Agent mistake, Customer additional requirement"</formula1>
    </dataValidation>
    <dataValidation type="list" allowBlank="1" showInputMessage="1" showErrorMessage="1" sqref="S13:S52" xr:uid="{7D4CA5EA-E8D1-4302-B816-A370D59EF2AD}">
      <formula1>Resp</formula1>
    </dataValidation>
    <dataValidation type="list" allowBlank="1" showInputMessage="1" showErrorMessage="1" sqref="V16 V20 V24 V28 V32 V36 V40 V44 V48 V52" xr:uid="{2F4E7A7A-1C6B-408C-97B8-C8DC084C9666}">
      <formula1>Status</formula1>
    </dataValidation>
    <dataValidation type="list" allowBlank="1" showInputMessage="1" showErrorMessage="1" sqref="W16 W20 W24 W28 W32 W36 W40 W44 W48 W52" xr:uid="{3590E3A8-7AB3-41E2-A391-8077F59D29F8}">
      <formula1>Checked</formula1>
    </dataValidation>
    <dataValidation type="list" allowBlank="1" showInputMessage="1" showErrorMessage="1" sqref="B5 B8 B10:B11" xr:uid="{067F414E-246C-42B5-9CEC-310449AC2A6B}">
      <formula1>"english; 中文; deutsch; español; français; türkçe; tiếng việt"</formula1>
    </dataValidation>
    <dataValidation type="list" allowBlank="1" showInputMessage="1" showErrorMessage="1" sqref="B2" xr:uid="{F8857A97-5238-46FF-9F85-A3B16D7F8CF4}">
      <formula1>Lang</formula1>
    </dataValidation>
    <dataValidation type="list" allowBlank="1" showInputMessage="1" showErrorMessage="1" sqref="F13:G52" xr:uid="{D89AC2CC-62A3-4FC4-A772-066D18C8AD3E}">
      <formula1>IssueType</formula1>
    </dataValidation>
  </dataValidations>
  <hyperlinks>
    <hyperlink ref="E2:F3" location="Instruction!A1" display="Instruction" xr:uid="{0C8EB0F2-F48D-428D-9705-1DF4CF818562}"/>
    <hyperlink ref="AA13:AC16" location="Comments!B6" display="Comments!B6" xr:uid="{4CC61B61-90BA-413A-A4C0-CD2068039FBF}"/>
    <hyperlink ref="AA17:AC20" location="Comments!B7" display="Comments!B7" xr:uid="{E86E582E-9DD8-4608-AA8B-BCC38205ECB1}"/>
    <hyperlink ref="AA21:AC24" location="Comments!B8" display="Comments!B8" xr:uid="{9DB8DEEF-563E-4CBC-9A61-2F16642D88FD}"/>
    <hyperlink ref="AA25:AC28" location="Comments!B9" display="Comments!B9" xr:uid="{ACC07CD3-EC40-4E90-9BAC-20AC4FC5AA94}"/>
    <hyperlink ref="AA29:AC32" location="Comments!B10" display="Comments!B10" xr:uid="{8FE0257B-4162-4288-B3DA-2273DF33FF10}"/>
    <hyperlink ref="AA33:AC36" location="Comments!B11" display="Comments!B11" xr:uid="{F9EE9260-2095-434A-A15D-39A1075610DC}"/>
    <hyperlink ref="AA37:AC40" location="Comments!B12" display="Comments!B12" xr:uid="{E2E3A622-68A7-4FD0-9664-8E79EF61175E}"/>
    <hyperlink ref="AA41:AC44" location="Comments!B13" display="Comments!B13" xr:uid="{EE33DCF4-4B0E-40A8-84D3-E9B6493CA334}"/>
    <hyperlink ref="AA45:AC48" location="Comments!B14" display="Comments!B14" xr:uid="{8FCA86FF-1968-46A6-AB73-BAB759DEF734}"/>
    <hyperlink ref="AA49:AC52" location="Comments!B15" display="Comments!B15" xr:uid="{549CD969-5EB1-4D2B-80EE-7DA1861ED47A}"/>
  </hyperlinks>
  <pageMargins left="0.23622047244094491" right="0.27559055118110237" top="0.59055118110236227" bottom="0.59055118110236227" header="0.31496062992125984" footer="0.31496062992125984"/>
  <pageSetup paperSize="8" scale="66" fitToHeight="0" orientation="landscape" errors="dash" r:id="rId1"/>
  <headerFooter alignWithMargins="0">
    <oddFooter>&amp;L&amp;8&amp;F&amp;C&amp;8&amp;A&amp;R&amp;8&amp;P / &amp;N</oddFooter>
  </headerFooter>
  <ignoredErrors>
    <ignoredError sqref="E9:E10" unlockedFormula="1"/>
    <ignoredError sqref="E11" formulaRange="1" unlockedFormula="1"/>
  </ignoredErrors>
  <drawing r:id="rId2"/>
  <legacyDrawing r:id="rId3"/>
  <webPublishItems count="2">
    <webPublishItem id="22360" divId="PDCA Template EN_v20230217_22360" sourceType="sheet" destinationFile="C:\Users\Administrator\Desktop\PDCA\PDCA Template EN_v20230217.htm"/>
    <webPublishItem id="12308" divId="PDCA Template EN_v20230217_12308" sourceType="autoFilter" destinationFile="C:\Users\Administrator\Desktop\PDCA\PDCA Template EN_v20230217.htm"/>
  </webPublishItem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Source!$H$6:$H$8</xm:f>
          </x14:formula1>
          <xm:sqref>L13 L17 L21 L45 L41 L37 L33 L29 L25 L49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61F87-62B8-4B19-A971-3826D6AD30AA}">
  <dimension ref="A1:K15"/>
  <sheetViews>
    <sheetView workbookViewId="0">
      <pane ySplit="4" topLeftCell="A5" activePane="bottomLeft" state="frozen"/>
      <selection pane="bottomLeft" activeCell="A7" sqref="A7"/>
    </sheetView>
  </sheetViews>
  <sheetFormatPr defaultRowHeight="13.2"/>
  <cols>
    <col min="1" max="1" width="4.21875" customWidth="1"/>
    <col min="2" max="4" width="84.77734375" customWidth="1"/>
  </cols>
  <sheetData>
    <row r="1" spans="1:11" ht="30.6" customHeight="1" thickBot="1">
      <c r="A1" s="119"/>
      <c r="B1" s="120" t="s">
        <v>74</v>
      </c>
      <c r="C1" s="256"/>
      <c r="D1" s="256"/>
      <c r="E1" s="38"/>
      <c r="F1" s="38"/>
      <c r="G1" s="38"/>
      <c r="H1" s="38"/>
      <c r="I1" s="38"/>
      <c r="J1" s="38"/>
      <c r="K1" s="38"/>
    </row>
    <row r="2" spans="1:11" ht="30.6" customHeight="1" thickBot="1">
      <c r="A2" s="119"/>
      <c r="B2" s="257" t="s">
        <v>97</v>
      </c>
      <c r="C2" s="258"/>
      <c r="D2" s="259"/>
      <c r="E2" s="38"/>
      <c r="F2" s="38"/>
      <c r="G2" s="38"/>
      <c r="H2" s="38"/>
      <c r="I2" s="38"/>
      <c r="J2" s="38"/>
      <c r="K2" s="38"/>
    </row>
    <row r="3" spans="1:11">
      <c r="A3" s="54" t="s">
        <v>48</v>
      </c>
      <c r="B3" s="55" t="s">
        <v>14</v>
      </c>
      <c r="C3" s="55" t="s">
        <v>96</v>
      </c>
      <c r="D3" s="56" t="s">
        <v>83</v>
      </c>
      <c r="E3" s="38"/>
      <c r="F3" s="38"/>
      <c r="G3" s="38"/>
      <c r="H3" s="38"/>
      <c r="I3" s="38"/>
      <c r="J3" s="38"/>
      <c r="K3" s="38"/>
    </row>
    <row r="4" spans="1:11" ht="13.8" thickBot="1">
      <c r="A4" s="57"/>
      <c r="B4" s="58"/>
      <c r="C4" s="58" t="str">
        <f>PDCA!T6</f>
        <v>XYZ Company</v>
      </c>
      <c r="D4" s="59"/>
      <c r="E4" s="38"/>
      <c r="F4" s="38"/>
      <c r="G4" s="38"/>
      <c r="H4" s="38"/>
      <c r="I4" s="38"/>
      <c r="J4" s="38"/>
      <c r="K4" s="38"/>
    </row>
    <row r="5" spans="1:11" ht="13.8" thickBot="1">
      <c r="E5" s="38"/>
      <c r="F5" s="38"/>
      <c r="G5" s="38"/>
      <c r="H5" s="38"/>
      <c r="I5" s="38"/>
      <c r="J5" s="38"/>
      <c r="K5" s="38"/>
    </row>
    <row r="6" spans="1:11" ht="72.599999999999994" customHeight="1" thickBot="1">
      <c r="A6" s="51">
        <v>1</v>
      </c>
      <c r="B6" s="60"/>
      <c r="C6" s="60"/>
      <c r="D6" s="61"/>
      <c r="E6" s="38"/>
      <c r="F6" s="38"/>
      <c r="G6" s="38"/>
      <c r="H6" s="38"/>
      <c r="I6" s="38"/>
      <c r="J6" s="38"/>
      <c r="K6" s="38"/>
    </row>
    <row r="7" spans="1:11" ht="72.599999999999994" customHeight="1" thickBot="1">
      <c r="A7" s="52">
        <v>2</v>
      </c>
      <c r="B7" s="60"/>
      <c r="C7" s="60"/>
      <c r="D7" s="61"/>
      <c r="E7" s="38"/>
      <c r="F7" s="38"/>
      <c r="G7" s="38"/>
      <c r="H7" s="38"/>
      <c r="I7" s="38"/>
      <c r="J7" s="38"/>
      <c r="K7" s="38"/>
    </row>
    <row r="8" spans="1:11" ht="72.599999999999994" customHeight="1" thickBot="1">
      <c r="A8" s="52">
        <v>3</v>
      </c>
      <c r="B8" s="60"/>
      <c r="C8" s="60"/>
      <c r="D8" s="61"/>
      <c r="E8" s="38"/>
      <c r="F8" s="38"/>
      <c r="G8" s="38"/>
      <c r="H8" s="38"/>
      <c r="I8" s="38"/>
      <c r="J8" s="38"/>
      <c r="K8" s="38"/>
    </row>
    <row r="9" spans="1:11" ht="72.599999999999994" customHeight="1" thickBot="1">
      <c r="A9" s="52">
        <v>4</v>
      </c>
      <c r="B9" s="60"/>
      <c r="C9" s="60"/>
      <c r="D9" s="61"/>
      <c r="E9" s="38"/>
      <c r="F9" s="38"/>
      <c r="G9" s="38"/>
      <c r="H9" s="38"/>
      <c r="I9" s="38"/>
      <c r="J9" s="38"/>
      <c r="K9" s="38"/>
    </row>
    <row r="10" spans="1:11" ht="72.599999999999994" customHeight="1" thickBot="1">
      <c r="A10" s="52">
        <v>5</v>
      </c>
      <c r="B10" s="60"/>
      <c r="C10" s="60"/>
      <c r="D10" s="61"/>
      <c r="E10" s="38"/>
      <c r="F10" s="38"/>
      <c r="G10" s="38"/>
      <c r="H10" s="38"/>
      <c r="I10" s="38"/>
      <c r="J10" s="38"/>
      <c r="K10" s="38"/>
    </row>
    <row r="11" spans="1:11" ht="72.599999999999994" customHeight="1" thickBot="1">
      <c r="A11" s="53">
        <v>6</v>
      </c>
      <c r="B11" s="60"/>
      <c r="C11" s="60"/>
      <c r="D11" s="61"/>
      <c r="E11" s="38"/>
      <c r="F11" s="38"/>
      <c r="G11" s="38"/>
      <c r="H11" s="38"/>
      <c r="I11" s="38"/>
      <c r="J11" s="38"/>
      <c r="K11" s="38"/>
    </row>
    <row r="12" spans="1:11" ht="72.599999999999994" customHeight="1" thickBot="1">
      <c r="A12" s="52">
        <v>7</v>
      </c>
      <c r="B12" s="60"/>
      <c r="C12" s="60"/>
      <c r="D12" s="61"/>
      <c r="E12" s="38"/>
      <c r="F12" s="38"/>
      <c r="G12" s="38"/>
      <c r="H12" s="38"/>
      <c r="I12" s="38"/>
      <c r="J12" s="38"/>
      <c r="K12" s="38"/>
    </row>
    <row r="13" spans="1:11" ht="72.599999999999994" customHeight="1" thickBot="1">
      <c r="A13" s="52">
        <v>8</v>
      </c>
      <c r="B13" s="60"/>
      <c r="C13" s="60"/>
      <c r="D13" s="61"/>
      <c r="E13" s="38"/>
      <c r="F13" s="38"/>
      <c r="G13" s="38"/>
      <c r="H13" s="38"/>
      <c r="I13" s="38"/>
      <c r="J13" s="38"/>
      <c r="K13" s="38"/>
    </row>
    <row r="14" spans="1:11" ht="72.599999999999994" customHeight="1" thickBot="1">
      <c r="A14" s="52">
        <v>9</v>
      </c>
      <c r="B14" s="60"/>
      <c r="C14" s="60"/>
      <c r="D14" s="61"/>
      <c r="E14" s="38"/>
      <c r="F14" s="38"/>
      <c r="G14" s="38"/>
      <c r="H14" s="38"/>
      <c r="I14" s="38"/>
      <c r="J14" s="38"/>
      <c r="K14" s="38"/>
    </row>
    <row r="15" spans="1:11" ht="72.599999999999994" customHeight="1" thickBot="1">
      <c r="A15" s="53">
        <v>10</v>
      </c>
      <c r="B15" s="60"/>
      <c r="C15" s="60"/>
      <c r="D15" s="61"/>
      <c r="E15" s="38"/>
      <c r="F15" s="38"/>
      <c r="G15" s="38"/>
      <c r="H15" s="38"/>
      <c r="I15" s="38"/>
      <c r="J15" s="38"/>
      <c r="K15" s="38"/>
    </row>
  </sheetData>
  <mergeCells count="2">
    <mergeCell ref="C1:D1"/>
    <mergeCell ref="B2:D2"/>
  </mergeCells>
  <hyperlinks>
    <hyperlink ref="B1" location="PDCA!A1" display="back to PDCA Main File" xr:uid="{BD700B7B-510A-4381-B479-B45FC7F30509}"/>
  </hyperlink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Y149"/>
  <sheetViews>
    <sheetView topLeftCell="A109" workbookViewId="0">
      <selection activeCell="A129" sqref="A129:XFD132"/>
    </sheetView>
  </sheetViews>
  <sheetFormatPr defaultColWidth="11.5546875" defaultRowHeight="13.2"/>
  <cols>
    <col min="1" max="1" width="3.77734375" customWidth="1"/>
    <col min="23" max="25" width="11.5546875" style="38"/>
  </cols>
  <sheetData>
    <row r="1" spans="1:22" ht="15.6">
      <c r="A1" s="38"/>
      <c r="B1" s="260" t="s">
        <v>74</v>
      </c>
      <c r="C1" s="260"/>
      <c r="D1" s="260"/>
      <c r="E1" s="38"/>
      <c r="F1" s="38"/>
      <c r="G1" s="38"/>
      <c r="H1" s="38"/>
      <c r="I1" s="38"/>
      <c r="J1" s="38"/>
      <c r="K1" s="38"/>
      <c r="L1" s="38"/>
      <c r="M1" s="38"/>
      <c r="N1" s="38"/>
      <c r="O1" s="38"/>
      <c r="P1" s="38"/>
      <c r="Q1" s="38"/>
      <c r="R1" s="38"/>
      <c r="S1" s="38"/>
      <c r="T1" s="38"/>
      <c r="U1" s="38"/>
      <c r="V1" s="38"/>
    </row>
    <row r="2" spans="1:22" ht="13.8" thickBot="1">
      <c r="A2" s="38"/>
      <c r="B2" s="38"/>
      <c r="C2" s="38"/>
      <c r="D2" s="38"/>
      <c r="E2" s="38"/>
      <c r="F2" s="38"/>
      <c r="G2" s="38"/>
      <c r="H2" s="38"/>
      <c r="I2" s="38"/>
      <c r="J2" s="38"/>
      <c r="K2" s="38"/>
      <c r="L2" s="38"/>
      <c r="M2" s="38"/>
      <c r="N2" s="38"/>
      <c r="O2" s="38"/>
      <c r="P2" s="38"/>
      <c r="Q2" s="38"/>
      <c r="R2" s="38"/>
      <c r="S2" s="38"/>
      <c r="T2" s="38"/>
      <c r="U2" s="38"/>
      <c r="V2" s="38"/>
    </row>
    <row r="3" spans="1:22">
      <c r="A3" s="38"/>
      <c r="B3" s="284" t="s">
        <v>87</v>
      </c>
      <c r="C3" s="279"/>
      <c r="D3" s="279"/>
      <c r="E3" s="279"/>
      <c r="F3" s="279"/>
      <c r="G3" s="279"/>
      <c r="H3" s="280"/>
      <c r="I3" s="278" t="s">
        <v>53</v>
      </c>
      <c r="J3" s="279"/>
      <c r="K3" s="279"/>
      <c r="L3" s="279"/>
      <c r="M3" s="279"/>
      <c r="N3" s="279"/>
      <c r="O3" s="280"/>
      <c r="P3" s="278" t="s">
        <v>43</v>
      </c>
      <c r="Q3" s="279"/>
      <c r="R3" s="279"/>
      <c r="S3" s="279"/>
      <c r="T3" s="279"/>
      <c r="U3" s="279"/>
      <c r="V3" s="280"/>
    </row>
    <row r="4" spans="1:22">
      <c r="A4" s="38"/>
      <c r="B4" s="281"/>
      <c r="C4" s="282"/>
      <c r="D4" s="282"/>
      <c r="E4" s="282"/>
      <c r="F4" s="282"/>
      <c r="G4" s="282"/>
      <c r="H4" s="283"/>
      <c r="I4" s="281"/>
      <c r="J4" s="282"/>
      <c r="K4" s="282"/>
      <c r="L4" s="282"/>
      <c r="M4" s="282"/>
      <c r="N4" s="282"/>
      <c r="O4" s="283"/>
      <c r="P4" s="281"/>
      <c r="Q4" s="282"/>
      <c r="R4" s="282"/>
      <c r="S4" s="282"/>
      <c r="T4" s="282"/>
      <c r="U4" s="282"/>
      <c r="V4" s="283"/>
    </row>
    <row r="5" spans="1:22">
      <c r="A5" s="38"/>
      <c r="B5" s="281"/>
      <c r="C5" s="282"/>
      <c r="D5" s="282"/>
      <c r="E5" s="282"/>
      <c r="F5" s="282"/>
      <c r="G5" s="282"/>
      <c r="H5" s="283"/>
      <c r="I5" s="281"/>
      <c r="J5" s="282"/>
      <c r="K5" s="282"/>
      <c r="L5" s="282"/>
      <c r="M5" s="282"/>
      <c r="N5" s="282"/>
      <c r="O5" s="283"/>
      <c r="P5" s="281"/>
      <c r="Q5" s="282"/>
      <c r="R5" s="282"/>
      <c r="S5" s="282"/>
      <c r="T5" s="282"/>
      <c r="U5" s="282"/>
      <c r="V5" s="283"/>
    </row>
    <row r="6" spans="1:22" ht="12.75" customHeight="1">
      <c r="A6" s="38"/>
      <c r="B6" s="285" t="s">
        <v>91</v>
      </c>
      <c r="C6" s="273"/>
      <c r="D6" s="273"/>
      <c r="E6" s="273"/>
      <c r="F6" s="273"/>
      <c r="G6" s="273"/>
      <c r="H6" s="274"/>
      <c r="I6" s="272" t="s">
        <v>54</v>
      </c>
      <c r="J6" s="273"/>
      <c r="K6" s="273"/>
      <c r="L6" s="273"/>
      <c r="M6" s="273"/>
      <c r="N6" s="273"/>
      <c r="O6" s="274"/>
      <c r="P6" s="272" t="s">
        <v>42</v>
      </c>
      <c r="Q6" s="273"/>
      <c r="R6" s="273"/>
      <c r="S6" s="273"/>
      <c r="T6" s="273"/>
      <c r="U6" s="273"/>
      <c r="V6" s="274"/>
    </row>
    <row r="7" spans="1:22">
      <c r="A7" s="38"/>
      <c r="B7" s="272"/>
      <c r="C7" s="273"/>
      <c r="D7" s="273"/>
      <c r="E7" s="273"/>
      <c r="F7" s="273"/>
      <c r="G7" s="273"/>
      <c r="H7" s="274"/>
      <c r="I7" s="272"/>
      <c r="J7" s="273"/>
      <c r="K7" s="273"/>
      <c r="L7" s="273"/>
      <c r="M7" s="273"/>
      <c r="N7" s="273"/>
      <c r="O7" s="274"/>
      <c r="P7" s="272"/>
      <c r="Q7" s="273"/>
      <c r="R7" s="273"/>
      <c r="S7" s="273"/>
      <c r="T7" s="273"/>
      <c r="U7" s="273"/>
      <c r="V7" s="274"/>
    </row>
    <row r="8" spans="1:22">
      <c r="A8" s="38"/>
      <c r="B8" s="272"/>
      <c r="C8" s="273"/>
      <c r="D8" s="273"/>
      <c r="E8" s="273"/>
      <c r="F8" s="273"/>
      <c r="G8" s="273"/>
      <c r="H8" s="274"/>
      <c r="I8" s="272"/>
      <c r="J8" s="273"/>
      <c r="K8" s="273"/>
      <c r="L8" s="273"/>
      <c r="M8" s="273"/>
      <c r="N8" s="273"/>
      <c r="O8" s="274"/>
      <c r="P8" s="272"/>
      <c r="Q8" s="273"/>
      <c r="R8" s="273"/>
      <c r="S8" s="273"/>
      <c r="T8" s="273"/>
      <c r="U8" s="273"/>
      <c r="V8" s="274"/>
    </row>
    <row r="9" spans="1:22">
      <c r="A9" s="38"/>
      <c r="B9" s="272"/>
      <c r="C9" s="273"/>
      <c r="D9" s="273"/>
      <c r="E9" s="273"/>
      <c r="F9" s="273"/>
      <c r="G9" s="273"/>
      <c r="H9" s="274"/>
      <c r="I9" s="272"/>
      <c r="J9" s="273"/>
      <c r="K9" s="273"/>
      <c r="L9" s="273"/>
      <c r="M9" s="273"/>
      <c r="N9" s="273"/>
      <c r="O9" s="274"/>
      <c r="P9" s="272"/>
      <c r="Q9" s="273"/>
      <c r="R9" s="273"/>
      <c r="S9" s="273"/>
      <c r="T9" s="273"/>
      <c r="U9" s="273"/>
      <c r="V9" s="274"/>
    </row>
    <row r="10" spans="1:22">
      <c r="A10" s="38"/>
      <c r="B10" s="272"/>
      <c r="C10" s="273"/>
      <c r="D10" s="273"/>
      <c r="E10" s="273"/>
      <c r="F10" s="273"/>
      <c r="G10" s="273"/>
      <c r="H10" s="274"/>
      <c r="I10" s="272"/>
      <c r="J10" s="273"/>
      <c r="K10" s="273"/>
      <c r="L10" s="273"/>
      <c r="M10" s="273"/>
      <c r="N10" s="273"/>
      <c r="O10" s="274"/>
      <c r="P10" s="272"/>
      <c r="Q10" s="273"/>
      <c r="R10" s="273"/>
      <c r="S10" s="273"/>
      <c r="T10" s="273"/>
      <c r="U10" s="273"/>
      <c r="V10" s="274"/>
    </row>
    <row r="11" spans="1:22" ht="12.75" customHeight="1">
      <c r="A11" s="38"/>
      <c r="B11" s="272" t="s">
        <v>55</v>
      </c>
      <c r="C11" s="273"/>
      <c r="D11" s="273"/>
      <c r="E11" s="273"/>
      <c r="F11" s="273"/>
      <c r="G11" s="273"/>
      <c r="H11" s="274"/>
      <c r="I11" s="272" t="s">
        <v>92</v>
      </c>
      <c r="J11" s="273"/>
      <c r="K11" s="273"/>
      <c r="L11" s="273"/>
      <c r="M11" s="273"/>
      <c r="N11" s="273"/>
      <c r="O11" s="274"/>
      <c r="P11" s="272" t="s">
        <v>44</v>
      </c>
      <c r="Q11" s="273"/>
      <c r="R11" s="273"/>
      <c r="S11" s="273"/>
      <c r="T11" s="273"/>
      <c r="U11" s="273"/>
      <c r="V11" s="274"/>
    </row>
    <row r="12" spans="1:22">
      <c r="A12" s="38"/>
      <c r="B12" s="272"/>
      <c r="C12" s="273"/>
      <c r="D12" s="273"/>
      <c r="E12" s="273"/>
      <c r="F12" s="273"/>
      <c r="G12" s="273"/>
      <c r="H12" s="274"/>
      <c r="I12" s="272"/>
      <c r="J12" s="273"/>
      <c r="K12" s="273"/>
      <c r="L12" s="273"/>
      <c r="M12" s="273"/>
      <c r="N12" s="273"/>
      <c r="O12" s="274"/>
      <c r="P12" s="272"/>
      <c r="Q12" s="273"/>
      <c r="R12" s="273"/>
      <c r="S12" s="273"/>
      <c r="T12" s="273"/>
      <c r="U12" s="273"/>
      <c r="V12" s="274"/>
    </row>
    <row r="13" spans="1:22">
      <c r="A13" s="38"/>
      <c r="B13" s="272"/>
      <c r="C13" s="273"/>
      <c r="D13" s="273"/>
      <c r="E13" s="273"/>
      <c r="F13" s="273"/>
      <c r="G13" s="273"/>
      <c r="H13" s="274"/>
      <c r="I13" s="272"/>
      <c r="J13" s="273"/>
      <c r="K13" s="273"/>
      <c r="L13" s="273"/>
      <c r="M13" s="273"/>
      <c r="N13" s="273"/>
      <c r="O13" s="274"/>
      <c r="P13" s="272"/>
      <c r="Q13" s="273"/>
      <c r="R13" s="273"/>
      <c r="S13" s="273"/>
      <c r="T13" s="273"/>
      <c r="U13" s="273"/>
      <c r="V13" s="274"/>
    </row>
    <row r="14" spans="1:22" ht="13.8" thickBot="1">
      <c r="A14" s="38"/>
      <c r="B14" s="275"/>
      <c r="C14" s="276"/>
      <c r="D14" s="276"/>
      <c r="E14" s="276"/>
      <c r="F14" s="276"/>
      <c r="G14" s="276"/>
      <c r="H14" s="277"/>
      <c r="I14" s="275"/>
      <c r="J14" s="276"/>
      <c r="K14" s="276"/>
      <c r="L14" s="276"/>
      <c r="M14" s="276"/>
      <c r="N14" s="276"/>
      <c r="O14" s="277"/>
      <c r="P14" s="275"/>
      <c r="Q14" s="276"/>
      <c r="R14" s="276"/>
      <c r="S14" s="276"/>
      <c r="T14" s="276"/>
      <c r="U14" s="276"/>
      <c r="V14" s="277"/>
    </row>
    <row r="15" spans="1:22">
      <c r="A15" s="38"/>
      <c r="B15" s="38"/>
      <c r="C15" s="38"/>
      <c r="D15" s="38"/>
      <c r="E15" s="38"/>
      <c r="F15" s="38"/>
      <c r="G15" s="38"/>
      <c r="H15" s="38"/>
      <c r="I15" s="38"/>
      <c r="J15" s="38"/>
      <c r="K15" s="38"/>
      <c r="L15" s="38"/>
      <c r="M15" s="38"/>
      <c r="N15" s="38"/>
      <c r="O15" s="38"/>
      <c r="P15" s="38"/>
      <c r="Q15" s="38"/>
      <c r="R15" s="38"/>
      <c r="S15" s="38"/>
      <c r="T15" s="38"/>
      <c r="U15" s="38"/>
      <c r="V15" s="38"/>
    </row>
    <row r="16" spans="1:22" ht="13.8" thickBot="1">
      <c r="A16" s="38"/>
      <c r="B16" s="38"/>
      <c r="C16" s="38"/>
      <c r="D16" s="38"/>
      <c r="E16" s="38"/>
      <c r="F16" s="38"/>
      <c r="G16" s="38"/>
      <c r="H16" s="38"/>
      <c r="I16" s="38"/>
      <c r="J16" s="38"/>
      <c r="K16" s="38"/>
      <c r="L16" s="38"/>
      <c r="M16" s="38"/>
      <c r="N16" s="38"/>
      <c r="O16" s="38"/>
      <c r="P16" s="38"/>
      <c r="Q16" s="38"/>
      <c r="R16" s="38"/>
      <c r="S16" s="38"/>
      <c r="T16" s="38"/>
      <c r="U16" s="38"/>
      <c r="V16" s="38"/>
    </row>
    <row r="17" spans="1:22" ht="13.2" customHeight="1">
      <c r="A17" s="38"/>
      <c r="B17" s="271" t="s">
        <v>88</v>
      </c>
      <c r="C17" s="262"/>
      <c r="D17" s="262"/>
      <c r="E17" s="262"/>
      <c r="F17" s="262"/>
      <c r="G17" s="262"/>
      <c r="H17" s="263"/>
      <c r="I17" s="261" t="s">
        <v>93</v>
      </c>
      <c r="J17" s="262"/>
      <c r="K17" s="262"/>
      <c r="L17" s="262"/>
      <c r="M17" s="262"/>
      <c r="N17" s="262"/>
      <c r="O17" s="263"/>
      <c r="P17" s="261" t="s">
        <v>78</v>
      </c>
      <c r="Q17" s="262"/>
      <c r="R17" s="262"/>
      <c r="S17" s="262"/>
      <c r="T17" s="262"/>
      <c r="U17" s="262"/>
      <c r="V17" s="263"/>
    </row>
    <row r="18" spans="1:22" ht="13.2" customHeight="1">
      <c r="A18" s="38"/>
      <c r="B18" s="264"/>
      <c r="C18" s="270"/>
      <c r="D18" s="270"/>
      <c r="E18" s="270"/>
      <c r="F18" s="270"/>
      <c r="G18" s="270"/>
      <c r="H18" s="266"/>
      <c r="I18" s="264"/>
      <c r="J18" s="270"/>
      <c r="K18" s="270"/>
      <c r="L18" s="270"/>
      <c r="M18" s="270"/>
      <c r="N18" s="270"/>
      <c r="O18" s="266"/>
      <c r="P18" s="264"/>
      <c r="Q18" s="270"/>
      <c r="R18" s="270"/>
      <c r="S18" s="270"/>
      <c r="T18" s="270"/>
      <c r="U18" s="270"/>
      <c r="V18" s="266"/>
    </row>
    <row r="19" spans="1:22" ht="13.2" customHeight="1">
      <c r="A19" s="38"/>
      <c r="B19" s="264"/>
      <c r="C19" s="270"/>
      <c r="D19" s="270"/>
      <c r="E19" s="270"/>
      <c r="F19" s="270"/>
      <c r="G19" s="270"/>
      <c r="H19" s="266"/>
      <c r="I19" s="264"/>
      <c r="J19" s="270"/>
      <c r="K19" s="270"/>
      <c r="L19" s="270"/>
      <c r="M19" s="270"/>
      <c r="N19" s="270"/>
      <c r="O19" s="266"/>
      <c r="P19" s="264"/>
      <c r="Q19" s="270"/>
      <c r="R19" s="270"/>
      <c r="S19" s="270"/>
      <c r="T19" s="270"/>
      <c r="U19" s="270"/>
      <c r="V19" s="266"/>
    </row>
    <row r="20" spans="1:22" ht="13.8" thickBot="1">
      <c r="A20" s="38"/>
      <c r="B20" s="267"/>
      <c r="C20" s="268"/>
      <c r="D20" s="268"/>
      <c r="E20" s="268"/>
      <c r="F20" s="268"/>
      <c r="G20" s="268"/>
      <c r="H20" s="269"/>
      <c r="I20" s="267"/>
      <c r="J20" s="268"/>
      <c r="K20" s="268"/>
      <c r="L20" s="268"/>
      <c r="M20" s="268"/>
      <c r="N20" s="268"/>
      <c r="O20" s="269"/>
      <c r="P20" s="267"/>
      <c r="Q20" s="268"/>
      <c r="R20" s="268"/>
      <c r="S20" s="268"/>
      <c r="T20" s="268"/>
      <c r="U20" s="268"/>
      <c r="V20" s="269"/>
    </row>
    <row r="21" spans="1:22">
      <c r="A21" s="38"/>
      <c r="B21" s="38"/>
      <c r="C21" s="38"/>
      <c r="D21" s="38"/>
      <c r="E21" s="38"/>
      <c r="F21" s="38"/>
      <c r="G21" s="38"/>
      <c r="H21" s="38"/>
      <c r="I21" s="38"/>
      <c r="J21" s="38"/>
      <c r="K21" s="38"/>
      <c r="L21" s="38"/>
      <c r="M21" s="38"/>
      <c r="N21" s="38"/>
      <c r="O21" s="38"/>
      <c r="P21" s="38"/>
      <c r="Q21" s="38"/>
      <c r="R21" s="38"/>
      <c r="S21" s="38"/>
      <c r="T21" s="38"/>
      <c r="U21" s="38"/>
      <c r="V21" s="38"/>
    </row>
    <row r="22" spans="1:22">
      <c r="A22" s="38"/>
      <c r="B22" s="33"/>
      <c r="C22" s="33"/>
      <c r="D22" s="33"/>
      <c r="E22" s="33"/>
      <c r="F22" s="33"/>
      <c r="G22" s="33"/>
      <c r="H22" s="33"/>
      <c r="I22" s="33"/>
      <c r="J22" s="33"/>
      <c r="K22" s="33"/>
      <c r="L22" s="33"/>
      <c r="M22" s="33"/>
      <c r="N22" s="33"/>
      <c r="O22" s="33"/>
      <c r="P22" s="33"/>
      <c r="Q22" s="33"/>
      <c r="R22" s="33"/>
      <c r="S22" s="33"/>
      <c r="T22" s="33"/>
      <c r="U22" s="33"/>
      <c r="V22" s="33"/>
    </row>
    <row r="23" spans="1:22">
      <c r="A23" s="38"/>
      <c r="B23" s="33"/>
      <c r="C23" s="33"/>
      <c r="D23" s="33"/>
      <c r="E23" s="33"/>
      <c r="F23" s="33"/>
      <c r="G23" s="33"/>
      <c r="H23" s="33"/>
      <c r="I23" s="33"/>
      <c r="J23" s="33"/>
      <c r="K23" s="33"/>
      <c r="L23" s="33"/>
      <c r="M23" s="33"/>
      <c r="N23" s="33"/>
      <c r="O23" s="33"/>
      <c r="P23" s="33"/>
      <c r="Q23" s="33"/>
      <c r="R23" s="33"/>
      <c r="S23" s="33"/>
      <c r="T23" s="33"/>
      <c r="U23" s="33"/>
      <c r="V23" s="33"/>
    </row>
    <row r="24" spans="1:22">
      <c r="A24" s="38"/>
      <c r="B24" s="33"/>
      <c r="C24" s="33"/>
      <c r="D24" s="33"/>
      <c r="E24" s="33"/>
      <c r="F24" s="33"/>
      <c r="G24" s="33"/>
      <c r="H24" s="33"/>
      <c r="I24" s="33"/>
      <c r="J24" s="33"/>
      <c r="K24" s="33"/>
      <c r="L24" s="33"/>
      <c r="M24" s="33"/>
      <c r="N24" s="33"/>
      <c r="O24" s="33"/>
      <c r="P24" s="33"/>
      <c r="Q24" s="33"/>
      <c r="R24" s="33"/>
      <c r="S24" s="33"/>
      <c r="T24" s="33"/>
      <c r="U24" s="33"/>
      <c r="V24" s="33"/>
    </row>
    <row r="25" spans="1:22">
      <c r="A25" s="38"/>
      <c r="B25" s="33"/>
      <c r="C25" s="33"/>
      <c r="D25" s="33"/>
      <c r="E25" s="33"/>
      <c r="F25" s="33"/>
      <c r="G25" s="33"/>
      <c r="H25" s="33"/>
      <c r="I25" s="33"/>
      <c r="J25" s="33"/>
      <c r="K25" s="33"/>
      <c r="L25" s="33"/>
      <c r="M25" s="33"/>
      <c r="N25" s="33"/>
      <c r="O25" s="33"/>
      <c r="P25" s="33"/>
      <c r="Q25" s="33"/>
      <c r="R25" s="33"/>
      <c r="S25" s="33"/>
      <c r="T25" s="33"/>
      <c r="U25" s="33"/>
      <c r="V25" s="33"/>
    </row>
    <row r="26" spans="1:22">
      <c r="A26" s="38"/>
      <c r="B26" s="33"/>
      <c r="C26" s="33"/>
      <c r="D26" s="33"/>
      <c r="E26" s="33"/>
      <c r="F26" s="33"/>
      <c r="G26" s="33"/>
      <c r="H26" s="33"/>
      <c r="I26" s="33"/>
      <c r="J26" s="33"/>
      <c r="K26" s="33"/>
      <c r="L26" s="33"/>
      <c r="M26" s="33"/>
      <c r="N26" s="33"/>
      <c r="O26" s="33"/>
      <c r="P26" s="33"/>
      <c r="Q26" s="33"/>
      <c r="R26" s="33"/>
      <c r="S26" s="33"/>
      <c r="T26" s="33"/>
      <c r="U26" s="33"/>
      <c r="V26" s="33"/>
    </row>
    <row r="27" spans="1:22">
      <c r="A27" s="38"/>
      <c r="B27" s="33"/>
      <c r="C27" s="33"/>
      <c r="D27" s="33"/>
      <c r="E27" s="33"/>
      <c r="F27" s="33"/>
      <c r="G27" s="33"/>
      <c r="H27" s="33"/>
      <c r="I27" s="33"/>
      <c r="J27" s="33"/>
      <c r="K27" s="33"/>
      <c r="L27" s="33"/>
      <c r="M27" s="33"/>
      <c r="N27" s="33"/>
      <c r="O27" s="33"/>
      <c r="P27" s="33"/>
      <c r="Q27" s="33"/>
      <c r="R27" s="33"/>
      <c r="S27" s="33"/>
      <c r="T27" s="33"/>
      <c r="U27" s="33"/>
      <c r="V27" s="33"/>
    </row>
    <row r="28" spans="1:22">
      <c r="A28" s="38"/>
      <c r="B28" s="33"/>
      <c r="C28" s="33"/>
      <c r="D28" s="33"/>
      <c r="E28" s="33"/>
      <c r="F28" s="33"/>
      <c r="G28" s="33"/>
      <c r="H28" s="33"/>
      <c r="I28" s="33"/>
      <c r="J28" s="33"/>
      <c r="K28" s="33"/>
      <c r="L28" s="33"/>
      <c r="M28" s="33"/>
      <c r="N28" s="33"/>
      <c r="O28" s="33"/>
      <c r="P28" s="33"/>
      <c r="Q28" s="33"/>
      <c r="R28" s="33"/>
      <c r="S28" s="33"/>
      <c r="T28" s="33"/>
      <c r="U28" s="33"/>
      <c r="V28" s="33"/>
    </row>
    <row r="29" spans="1:22">
      <c r="A29" s="38"/>
      <c r="B29" s="33"/>
      <c r="C29" s="33"/>
      <c r="D29" s="33"/>
      <c r="E29" s="33"/>
      <c r="F29" s="33"/>
      <c r="G29" s="33"/>
      <c r="H29" s="33"/>
      <c r="I29" s="33"/>
      <c r="J29" s="33"/>
      <c r="K29" s="33"/>
      <c r="L29" s="33"/>
      <c r="M29" s="33"/>
      <c r="N29" s="33"/>
      <c r="O29" s="33"/>
      <c r="P29" s="33"/>
      <c r="Q29" s="33"/>
      <c r="R29" s="33"/>
      <c r="S29" s="33"/>
      <c r="T29" s="33"/>
      <c r="U29" s="33"/>
      <c r="V29" s="33"/>
    </row>
    <row r="30" spans="1:22">
      <c r="A30" s="38"/>
      <c r="B30" s="33"/>
      <c r="C30" s="33"/>
      <c r="D30" s="33"/>
      <c r="E30" s="33"/>
      <c r="F30" s="33"/>
      <c r="G30" s="33"/>
      <c r="H30" s="33"/>
      <c r="I30" s="33"/>
      <c r="J30" s="33"/>
      <c r="K30" s="33"/>
      <c r="L30" s="33"/>
      <c r="M30" s="33"/>
      <c r="N30" s="33"/>
      <c r="O30" s="33"/>
      <c r="P30" s="33"/>
      <c r="Q30" s="33"/>
      <c r="R30" s="33"/>
      <c r="S30" s="33"/>
      <c r="T30" s="33"/>
      <c r="U30" s="33"/>
      <c r="V30" s="33"/>
    </row>
    <row r="31" spans="1:22">
      <c r="A31" s="38"/>
      <c r="B31" s="33"/>
      <c r="C31" s="33"/>
      <c r="D31" s="33"/>
      <c r="E31" s="33"/>
      <c r="F31" s="33"/>
      <c r="G31" s="33"/>
      <c r="H31" s="33"/>
      <c r="I31" s="33"/>
      <c r="J31" s="33"/>
      <c r="K31" s="33"/>
      <c r="L31" s="33"/>
      <c r="M31" s="33"/>
      <c r="N31" s="33"/>
      <c r="O31" s="33"/>
      <c r="P31" s="33"/>
      <c r="Q31" s="33"/>
      <c r="R31" s="33"/>
      <c r="S31" s="33"/>
      <c r="T31" s="33"/>
      <c r="U31" s="33"/>
      <c r="V31" s="33"/>
    </row>
    <row r="32" spans="1:22">
      <c r="A32" s="38"/>
      <c r="B32" s="33"/>
      <c r="C32" s="33"/>
      <c r="D32" s="33"/>
      <c r="E32" s="33"/>
      <c r="F32" s="33"/>
      <c r="G32" s="33"/>
      <c r="H32" s="33"/>
      <c r="I32" s="33"/>
      <c r="J32" s="33"/>
      <c r="K32" s="33"/>
      <c r="L32" s="33"/>
      <c r="M32" s="33"/>
      <c r="N32" s="33"/>
      <c r="O32" s="33"/>
      <c r="P32" s="33"/>
      <c r="Q32" s="33"/>
      <c r="R32" s="33"/>
      <c r="S32" s="33"/>
      <c r="T32" s="33"/>
      <c r="U32" s="33"/>
      <c r="V32" s="33"/>
    </row>
    <row r="33" spans="1:22">
      <c r="A33" s="38"/>
      <c r="B33" s="33"/>
      <c r="C33" s="33"/>
      <c r="D33" s="33"/>
      <c r="E33" s="33"/>
      <c r="F33" s="33"/>
      <c r="G33" s="33"/>
      <c r="H33" s="33"/>
      <c r="I33" s="33"/>
      <c r="J33" s="33"/>
      <c r="K33" s="33"/>
      <c r="L33" s="33"/>
      <c r="M33" s="33"/>
      <c r="N33" s="33"/>
      <c r="O33" s="33"/>
      <c r="P33" s="33"/>
      <c r="Q33" s="33"/>
      <c r="R33" s="33"/>
      <c r="S33" s="33"/>
      <c r="T33" s="33"/>
      <c r="U33" s="33"/>
      <c r="V33" s="33"/>
    </row>
    <row r="34" spans="1:22">
      <c r="A34" s="38"/>
      <c r="B34" s="33"/>
      <c r="C34" s="33"/>
      <c r="D34" s="33"/>
      <c r="E34" s="33"/>
      <c r="F34" s="33"/>
      <c r="G34" s="33"/>
      <c r="H34" s="33"/>
      <c r="I34" s="33"/>
      <c r="J34" s="33"/>
      <c r="K34" s="33"/>
      <c r="L34" s="33"/>
      <c r="M34" s="33"/>
      <c r="N34" s="33"/>
      <c r="O34" s="33"/>
      <c r="P34" s="33"/>
      <c r="Q34" s="33"/>
      <c r="R34" s="33"/>
      <c r="S34" s="33"/>
      <c r="T34" s="33"/>
      <c r="U34" s="33"/>
      <c r="V34" s="33"/>
    </row>
    <row r="35" spans="1:22">
      <c r="A35" s="38"/>
      <c r="B35" s="33"/>
      <c r="C35" s="33"/>
      <c r="D35" s="33"/>
      <c r="E35" s="33"/>
      <c r="F35" s="33"/>
      <c r="G35" s="33"/>
      <c r="H35" s="33"/>
      <c r="I35" s="33"/>
      <c r="J35" s="33"/>
      <c r="K35" s="33"/>
      <c r="L35" s="33"/>
      <c r="M35" s="33"/>
      <c r="N35" s="33"/>
      <c r="O35" s="33"/>
      <c r="P35" s="33"/>
      <c r="Q35" s="33"/>
      <c r="R35" s="33"/>
      <c r="S35" s="33"/>
      <c r="T35" s="33"/>
      <c r="U35" s="33"/>
      <c r="V35" s="33"/>
    </row>
    <row r="36" spans="1:22">
      <c r="A36" s="38"/>
      <c r="B36" s="33"/>
      <c r="C36" s="33"/>
      <c r="D36" s="33"/>
      <c r="E36" s="33"/>
      <c r="F36" s="33"/>
      <c r="G36" s="33"/>
      <c r="H36" s="33"/>
      <c r="I36" s="33"/>
      <c r="J36" s="33"/>
      <c r="K36" s="33"/>
      <c r="L36" s="33"/>
      <c r="M36" s="33"/>
      <c r="N36" s="33"/>
      <c r="O36" s="33"/>
      <c r="P36" s="33"/>
      <c r="Q36" s="33"/>
      <c r="R36" s="33"/>
      <c r="S36" s="33"/>
      <c r="T36" s="33"/>
      <c r="U36" s="33"/>
      <c r="V36" s="33"/>
    </row>
    <row r="37" spans="1:22">
      <c r="A37" s="38"/>
      <c r="B37" s="33"/>
      <c r="C37" s="33"/>
      <c r="D37" s="33"/>
      <c r="E37" s="33"/>
      <c r="F37" s="33"/>
      <c r="G37" s="33"/>
      <c r="H37" s="33"/>
      <c r="I37" s="33"/>
      <c r="J37" s="33"/>
      <c r="K37" s="33"/>
      <c r="L37" s="33"/>
      <c r="M37" s="33"/>
      <c r="N37" s="33"/>
      <c r="O37" s="33"/>
      <c r="P37" s="33"/>
      <c r="Q37" s="33"/>
      <c r="R37" s="33"/>
      <c r="S37" s="33"/>
      <c r="T37" s="33"/>
      <c r="U37" s="33"/>
      <c r="V37" s="33"/>
    </row>
    <row r="38" spans="1:22">
      <c r="A38" s="38"/>
      <c r="B38" s="33"/>
      <c r="C38" s="33"/>
      <c r="D38" s="33"/>
      <c r="E38" s="33"/>
      <c r="F38" s="33"/>
      <c r="G38" s="33"/>
      <c r="H38" s="33"/>
      <c r="I38" s="33"/>
      <c r="J38" s="33"/>
      <c r="K38" s="33"/>
      <c r="L38" s="33"/>
      <c r="M38" s="33"/>
      <c r="N38" s="33"/>
      <c r="O38" s="33"/>
      <c r="P38" s="33"/>
      <c r="Q38" s="33"/>
      <c r="R38" s="33"/>
      <c r="S38" s="33"/>
      <c r="T38" s="33"/>
      <c r="U38" s="33"/>
      <c r="V38" s="33"/>
    </row>
    <row r="39" spans="1:22">
      <c r="A39" s="38"/>
      <c r="B39" s="33"/>
      <c r="C39" s="33"/>
      <c r="D39" s="33"/>
      <c r="E39" s="33"/>
      <c r="F39" s="33"/>
      <c r="G39" s="33"/>
      <c r="H39" s="33"/>
      <c r="I39" s="33"/>
      <c r="J39" s="33"/>
      <c r="K39" s="33"/>
      <c r="L39" s="33"/>
      <c r="M39" s="33"/>
      <c r="N39" s="33"/>
      <c r="O39" s="33"/>
      <c r="P39" s="33"/>
      <c r="Q39" s="33"/>
      <c r="R39" s="33"/>
      <c r="S39" s="33"/>
      <c r="T39" s="33"/>
      <c r="U39" s="33"/>
      <c r="V39" s="33"/>
    </row>
    <row r="40" spans="1:22">
      <c r="A40" s="38"/>
      <c r="B40" s="33"/>
      <c r="C40" s="33"/>
      <c r="D40" s="33"/>
      <c r="E40" s="33"/>
      <c r="F40" s="33"/>
      <c r="G40" s="33"/>
      <c r="H40" s="33"/>
      <c r="I40" s="33"/>
      <c r="J40" s="33"/>
      <c r="K40" s="33"/>
      <c r="L40" s="33"/>
      <c r="M40" s="33"/>
      <c r="N40" s="33"/>
      <c r="O40" s="33"/>
      <c r="P40" s="33"/>
      <c r="Q40" s="33"/>
      <c r="R40" s="33"/>
      <c r="S40" s="33"/>
      <c r="T40" s="33"/>
      <c r="U40" s="33"/>
      <c r="V40" s="33"/>
    </row>
    <row r="41" spans="1:22">
      <c r="A41" s="38"/>
      <c r="B41" s="38"/>
      <c r="C41" s="38"/>
      <c r="D41" s="38"/>
      <c r="E41" s="38"/>
      <c r="F41" s="38"/>
      <c r="G41" s="38"/>
      <c r="H41" s="38"/>
      <c r="I41" s="38"/>
      <c r="J41" s="38"/>
      <c r="K41" s="38"/>
      <c r="L41" s="38"/>
      <c r="M41" s="38"/>
      <c r="N41" s="38"/>
      <c r="O41" s="38"/>
      <c r="P41" s="38"/>
      <c r="Q41" s="38"/>
      <c r="R41" s="38"/>
      <c r="S41" s="38"/>
      <c r="T41" s="38"/>
      <c r="U41" s="38"/>
      <c r="V41" s="38"/>
    </row>
    <row r="42" spans="1:22">
      <c r="A42" s="38"/>
      <c r="B42" s="38"/>
      <c r="C42" s="38"/>
      <c r="D42" s="38"/>
      <c r="E42" s="38"/>
      <c r="F42" s="38"/>
      <c r="G42" s="38"/>
      <c r="H42" s="38"/>
      <c r="I42" s="38"/>
      <c r="J42" s="38"/>
      <c r="K42" s="38"/>
      <c r="L42" s="38"/>
      <c r="M42" s="38"/>
      <c r="N42" s="38"/>
      <c r="O42" s="38"/>
      <c r="P42" s="38"/>
      <c r="Q42" s="38"/>
      <c r="R42" s="38"/>
      <c r="S42" s="38"/>
      <c r="T42" s="38"/>
      <c r="U42" s="38"/>
      <c r="V42" s="38"/>
    </row>
    <row r="43" spans="1:22" ht="15.6">
      <c r="A43" s="38"/>
      <c r="B43" s="260" t="s">
        <v>74</v>
      </c>
      <c r="C43" s="260"/>
      <c r="D43" s="260"/>
      <c r="E43" s="38"/>
      <c r="F43" s="38"/>
      <c r="G43" s="38"/>
      <c r="H43" s="38"/>
      <c r="I43" s="38"/>
      <c r="J43" s="38"/>
      <c r="K43" s="38"/>
      <c r="L43" s="38"/>
      <c r="M43" s="38"/>
      <c r="N43" s="38"/>
      <c r="O43" s="38"/>
      <c r="P43" s="38"/>
      <c r="Q43" s="38"/>
      <c r="R43" s="38"/>
      <c r="S43" s="38"/>
      <c r="T43" s="38"/>
      <c r="U43" s="38"/>
      <c r="V43" s="38"/>
    </row>
    <row r="44" spans="1:22" ht="13.8" thickBot="1">
      <c r="A44" s="38"/>
      <c r="B44" s="38"/>
      <c r="C44" s="38"/>
      <c r="D44" s="38"/>
      <c r="E44" s="38"/>
      <c r="F44" s="38"/>
      <c r="G44" s="38"/>
      <c r="H44" s="38"/>
      <c r="I44" s="38"/>
      <c r="J44" s="38"/>
      <c r="K44" s="38"/>
      <c r="L44" s="38"/>
      <c r="M44" s="38"/>
      <c r="N44" s="38"/>
      <c r="O44" s="38"/>
      <c r="P44" s="38"/>
      <c r="Q44" s="38"/>
      <c r="R44" s="38"/>
      <c r="S44" s="38"/>
      <c r="T44" s="38"/>
      <c r="U44" s="38"/>
      <c r="V44" s="38"/>
    </row>
    <row r="45" spans="1:22" ht="13.2" customHeight="1">
      <c r="A45" s="38"/>
      <c r="B45" s="271" t="s">
        <v>89</v>
      </c>
      <c r="C45" s="262"/>
      <c r="D45" s="262"/>
      <c r="E45" s="262"/>
      <c r="F45" s="262"/>
      <c r="G45" s="262"/>
      <c r="H45" s="263"/>
      <c r="I45" s="261" t="s">
        <v>80</v>
      </c>
      <c r="J45" s="262"/>
      <c r="K45" s="262"/>
      <c r="L45" s="262"/>
      <c r="M45" s="262"/>
      <c r="N45" s="262"/>
      <c r="O45" s="263"/>
      <c r="P45" s="261" t="s">
        <v>79</v>
      </c>
      <c r="Q45" s="262"/>
      <c r="R45" s="262"/>
      <c r="S45" s="262"/>
      <c r="T45" s="262"/>
      <c r="U45" s="262"/>
      <c r="V45" s="263"/>
    </row>
    <row r="46" spans="1:22" ht="13.2" customHeight="1">
      <c r="A46" s="38"/>
      <c r="B46" s="264"/>
      <c r="C46" s="270"/>
      <c r="D46" s="270"/>
      <c r="E46" s="270"/>
      <c r="F46" s="270"/>
      <c r="G46" s="270"/>
      <c r="H46" s="266"/>
      <c r="I46" s="264"/>
      <c r="J46" s="270"/>
      <c r="K46" s="270"/>
      <c r="L46" s="270"/>
      <c r="M46" s="270"/>
      <c r="N46" s="270"/>
      <c r="O46" s="266"/>
      <c r="P46" s="264"/>
      <c r="Q46" s="270"/>
      <c r="R46" s="270"/>
      <c r="S46" s="270"/>
      <c r="T46" s="270"/>
      <c r="U46" s="270"/>
      <c r="V46" s="266"/>
    </row>
    <row r="47" spans="1:22" ht="13.2" customHeight="1">
      <c r="A47" s="38"/>
      <c r="B47" s="264"/>
      <c r="C47" s="270"/>
      <c r="D47" s="270"/>
      <c r="E47" s="270"/>
      <c r="F47" s="270"/>
      <c r="G47" s="270"/>
      <c r="H47" s="266"/>
      <c r="I47" s="264"/>
      <c r="J47" s="270"/>
      <c r="K47" s="270"/>
      <c r="L47" s="270"/>
      <c r="M47" s="270"/>
      <c r="N47" s="270"/>
      <c r="O47" s="266"/>
      <c r="P47" s="264"/>
      <c r="Q47" s="270"/>
      <c r="R47" s="270"/>
      <c r="S47" s="270"/>
      <c r="T47" s="270"/>
      <c r="U47" s="270"/>
      <c r="V47" s="266"/>
    </row>
    <row r="48" spans="1:22" ht="13.8" customHeight="1" thickBot="1">
      <c r="A48" s="38"/>
      <c r="B48" s="267"/>
      <c r="C48" s="268"/>
      <c r="D48" s="268"/>
      <c r="E48" s="268"/>
      <c r="F48" s="268"/>
      <c r="G48" s="268"/>
      <c r="H48" s="269"/>
      <c r="I48" s="267"/>
      <c r="J48" s="268"/>
      <c r="K48" s="268"/>
      <c r="L48" s="268"/>
      <c r="M48" s="268"/>
      <c r="N48" s="268"/>
      <c r="O48" s="269"/>
      <c r="P48" s="267"/>
      <c r="Q48" s="268"/>
      <c r="R48" s="268"/>
      <c r="S48" s="268"/>
      <c r="T48" s="268"/>
      <c r="U48" s="268"/>
      <c r="V48" s="269"/>
    </row>
    <row r="49" spans="1:22">
      <c r="A49" s="38"/>
      <c r="B49" s="38"/>
      <c r="C49" s="38"/>
      <c r="D49" s="38"/>
      <c r="E49" s="38"/>
      <c r="F49" s="38"/>
      <c r="G49" s="38"/>
      <c r="H49" s="38"/>
      <c r="I49" s="38"/>
      <c r="J49" s="38"/>
      <c r="K49" s="38"/>
      <c r="L49" s="38"/>
      <c r="M49" s="38"/>
      <c r="N49" s="38"/>
      <c r="O49" s="38"/>
      <c r="P49" s="38"/>
      <c r="Q49" s="38"/>
      <c r="R49" s="38"/>
      <c r="S49" s="38"/>
      <c r="T49" s="38"/>
      <c r="U49" s="38"/>
      <c r="V49" s="38"/>
    </row>
    <row r="50" spans="1:22">
      <c r="A50" s="38"/>
      <c r="B50" s="33"/>
      <c r="C50" s="33"/>
      <c r="D50" s="33"/>
      <c r="E50" s="33"/>
      <c r="F50" s="33"/>
      <c r="G50" s="33"/>
      <c r="H50" s="33"/>
      <c r="I50" s="33"/>
      <c r="J50" s="33"/>
      <c r="K50" s="33"/>
      <c r="L50" s="33"/>
      <c r="M50" s="33"/>
      <c r="N50" s="33"/>
      <c r="O50" s="33"/>
      <c r="P50" s="33"/>
      <c r="Q50" s="33"/>
      <c r="R50" s="33"/>
      <c r="S50" s="33"/>
      <c r="T50" s="33"/>
      <c r="U50" s="33"/>
      <c r="V50" s="33"/>
    </row>
    <row r="51" spans="1:22">
      <c r="A51" s="38"/>
      <c r="B51" s="33"/>
      <c r="C51" s="33"/>
      <c r="D51" s="33"/>
      <c r="E51" s="33"/>
      <c r="F51" s="33"/>
      <c r="G51" s="33"/>
      <c r="H51" s="33"/>
      <c r="I51" s="33"/>
      <c r="J51" s="33"/>
      <c r="K51" s="33"/>
      <c r="L51" s="33"/>
      <c r="M51" s="33"/>
      <c r="N51" s="33"/>
      <c r="O51" s="33"/>
      <c r="P51" s="33"/>
      <c r="Q51" s="33"/>
      <c r="R51" s="33"/>
      <c r="S51" s="33"/>
      <c r="T51" s="33"/>
      <c r="U51" s="33"/>
      <c r="V51" s="33"/>
    </row>
    <row r="52" spans="1:22">
      <c r="A52" s="38"/>
      <c r="B52" s="33"/>
      <c r="C52" s="33"/>
      <c r="D52" s="33"/>
      <c r="E52" s="33"/>
      <c r="F52" s="33"/>
      <c r="G52" s="33"/>
      <c r="H52" s="33"/>
      <c r="I52" s="33"/>
      <c r="J52" s="33"/>
      <c r="K52" s="33"/>
      <c r="L52" s="33"/>
      <c r="M52" s="33"/>
      <c r="N52" s="33"/>
      <c r="O52" s="33"/>
      <c r="P52" s="33"/>
      <c r="Q52" s="33"/>
      <c r="R52" s="33"/>
      <c r="S52" s="33"/>
      <c r="T52" s="33"/>
      <c r="U52" s="33"/>
      <c r="V52" s="33"/>
    </row>
    <row r="53" spans="1:22">
      <c r="A53" s="38"/>
      <c r="B53" s="33"/>
      <c r="C53" s="33"/>
      <c r="D53" s="33"/>
      <c r="E53" s="33"/>
      <c r="F53" s="33"/>
      <c r="G53" s="33"/>
      <c r="H53" s="33"/>
      <c r="I53" s="33"/>
      <c r="J53" s="33"/>
      <c r="K53" s="33"/>
      <c r="L53" s="33"/>
      <c r="M53" s="33"/>
      <c r="N53" s="33"/>
      <c r="O53" s="33"/>
      <c r="P53" s="33"/>
      <c r="Q53" s="33"/>
      <c r="R53" s="33"/>
      <c r="S53" s="33"/>
      <c r="T53" s="33"/>
      <c r="U53" s="33"/>
      <c r="V53" s="33"/>
    </row>
    <row r="54" spans="1:22">
      <c r="A54" s="38"/>
      <c r="B54" s="33"/>
      <c r="C54" s="33"/>
      <c r="D54" s="33"/>
      <c r="E54" s="33"/>
      <c r="F54" s="33"/>
      <c r="G54" s="33"/>
      <c r="H54" s="33"/>
      <c r="I54" s="33"/>
      <c r="J54" s="33"/>
      <c r="K54" s="33"/>
      <c r="L54" s="33"/>
      <c r="M54" s="33"/>
      <c r="N54" s="33"/>
      <c r="O54" s="33"/>
      <c r="P54" s="33"/>
      <c r="Q54" s="33"/>
      <c r="R54" s="33"/>
      <c r="S54" s="33"/>
      <c r="T54" s="33"/>
      <c r="U54" s="33"/>
      <c r="V54" s="33"/>
    </row>
    <row r="55" spans="1:22">
      <c r="A55" s="38"/>
      <c r="B55" s="33"/>
      <c r="C55" s="33"/>
      <c r="D55" s="33"/>
      <c r="E55" s="33"/>
      <c r="F55" s="33"/>
      <c r="G55" s="33"/>
      <c r="H55" s="33"/>
      <c r="I55" s="33"/>
      <c r="J55" s="33"/>
      <c r="K55" s="33"/>
      <c r="L55" s="33"/>
      <c r="M55" s="33"/>
      <c r="N55" s="33"/>
      <c r="O55" s="33"/>
      <c r="P55" s="33"/>
      <c r="Q55" s="33"/>
      <c r="R55" s="33"/>
      <c r="S55" s="33"/>
      <c r="T55" s="33"/>
      <c r="U55" s="33"/>
      <c r="V55" s="33"/>
    </row>
    <row r="56" spans="1:22">
      <c r="A56" s="38"/>
      <c r="B56" s="33"/>
      <c r="C56" s="33"/>
      <c r="D56" s="33"/>
      <c r="E56" s="33"/>
      <c r="F56" s="33"/>
      <c r="G56" s="33"/>
      <c r="H56" s="33"/>
      <c r="I56" s="33"/>
      <c r="J56" s="33"/>
      <c r="K56" s="33"/>
      <c r="L56" s="33"/>
      <c r="M56" s="33"/>
      <c r="N56" s="33"/>
      <c r="O56" s="33"/>
      <c r="P56" s="33"/>
      <c r="Q56" s="33"/>
      <c r="R56" s="33"/>
      <c r="S56" s="33"/>
      <c r="T56" s="33"/>
      <c r="U56" s="33"/>
      <c r="V56" s="33"/>
    </row>
    <row r="57" spans="1:22">
      <c r="A57" s="38"/>
      <c r="B57" s="33"/>
      <c r="C57" s="33"/>
      <c r="D57" s="33"/>
      <c r="E57" s="33"/>
      <c r="F57" s="33"/>
      <c r="G57" s="33"/>
      <c r="H57" s="33"/>
      <c r="I57" s="33"/>
      <c r="J57" s="33"/>
      <c r="K57" s="33"/>
      <c r="L57" s="33"/>
      <c r="M57" s="33"/>
      <c r="N57" s="33"/>
      <c r="O57" s="33"/>
      <c r="P57" s="33"/>
      <c r="Q57" s="33"/>
      <c r="R57" s="33"/>
      <c r="S57" s="33"/>
      <c r="T57" s="33"/>
      <c r="U57" s="33"/>
      <c r="V57" s="33"/>
    </row>
    <row r="58" spans="1:22">
      <c r="A58" s="38"/>
      <c r="B58" s="33"/>
      <c r="C58" s="33"/>
      <c r="D58" s="33"/>
      <c r="E58" s="33"/>
      <c r="F58" s="33"/>
      <c r="G58" s="33"/>
      <c r="H58" s="33"/>
      <c r="I58" s="33"/>
      <c r="J58" s="33"/>
      <c r="K58" s="33"/>
      <c r="L58" s="33"/>
      <c r="M58" s="33"/>
      <c r="N58" s="33"/>
      <c r="O58" s="33"/>
      <c r="P58" s="33"/>
      <c r="Q58" s="33"/>
      <c r="R58" s="33"/>
      <c r="S58" s="33"/>
      <c r="T58" s="33"/>
      <c r="U58" s="33"/>
      <c r="V58" s="33"/>
    </row>
    <row r="59" spans="1:22">
      <c r="A59" s="38"/>
      <c r="B59" s="33"/>
      <c r="C59" s="33"/>
      <c r="D59" s="33"/>
      <c r="E59" s="33"/>
      <c r="F59" s="33"/>
      <c r="G59" s="33"/>
      <c r="H59" s="33"/>
      <c r="I59" s="33"/>
      <c r="J59" s="33"/>
      <c r="K59" s="33"/>
      <c r="L59" s="33"/>
      <c r="M59" s="33"/>
      <c r="N59" s="33"/>
      <c r="O59" s="33"/>
      <c r="P59" s="33"/>
      <c r="Q59" s="33"/>
      <c r="R59" s="33"/>
      <c r="S59" s="33"/>
      <c r="T59" s="33"/>
      <c r="U59" s="33"/>
      <c r="V59" s="33"/>
    </row>
    <row r="60" spans="1:22">
      <c r="A60" s="38"/>
      <c r="B60" s="33"/>
      <c r="C60" s="33"/>
      <c r="D60" s="33"/>
      <c r="E60" s="33"/>
      <c r="F60" s="33"/>
      <c r="G60" s="33"/>
      <c r="H60" s="33"/>
      <c r="I60" s="33"/>
      <c r="J60" s="33"/>
      <c r="K60" s="33"/>
      <c r="L60" s="33"/>
      <c r="M60" s="33"/>
      <c r="N60" s="33"/>
      <c r="O60" s="33"/>
      <c r="P60" s="33"/>
      <c r="Q60" s="33"/>
      <c r="R60" s="33"/>
      <c r="S60" s="33"/>
      <c r="T60" s="33"/>
      <c r="U60" s="33"/>
      <c r="V60" s="33"/>
    </row>
    <row r="61" spans="1:22">
      <c r="A61" s="38"/>
      <c r="B61" s="33"/>
      <c r="C61" s="33"/>
      <c r="D61" s="33"/>
      <c r="E61" s="33"/>
      <c r="F61" s="33"/>
      <c r="G61" s="33"/>
      <c r="H61" s="33"/>
      <c r="I61" s="33"/>
      <c r="J61" s="33"/>
      <c r="K61" s="33"/>
      <c r="L61" s="33"/>
      <c r="M61" s="33"/>
      <c r="N61" s="33"/>
      <c r="O61" s="33"/>
      <c r="P61" s="33"/>
      <c r="Q61" s="33"/>
      <c r="R61" s="33"/>
      <c r="S61" s="33"/>
      <c r="T61" s="33"/>
      <c r="U61" s="33"/>
      <c r="V61" s="33"/>
    </row>
    <row r="62" spans="1:22">
      <c r="A62" s="38"/>
      <c r="B62" s="33"/>
      <c r="C62" s="33"/>
      <c r="D62" s="33"/>
      <c r="E62" s="33"/>
      <c r="F62" s="33"/>
      <c r="G62" s="33"/>
      <c r="H62" s="33"/>
      <c r="I62" s="33"/>
      <c r="J62" s="33"/>
      <c r="K62" s="33"/>
      <c r="L62" s="33"/>
      <c r="M62" s="33"/>
      <c r="N62" s="33"/>
      <c r="O62" s="33"/>
      <c r="P62" s="33"/>
      <c r="Q62" s="33"/>
      <c r="R62" s="33"/>
      <c r="S62" s="33"/>
      <c r="T62" s="33"/>
      <c r="U62" s="33"/>
      <c r="V62" s="33"/>
    </row>
    <row r="63" spans="1:22">
      <c r="A63" s="38"/>
      <c r="B63" s="33"/>
      <c r="C63" s="33"/>
      <c r="D63" s="33"/>
      <c r="E63" s="33"/>
      <c r="F63" s="33"/>
      <c r="G63" s="33"/>
      <c r="H63" s="33"/>
      <c r="I63" s="33"/>
      <c r="J63" s="33"/>
      <c r="K63" s="33"/>
      <c r="L63" s="33"/>
      <c r="M63" s="33"/>
      <c r="N63" s="33"/>
      <c r="O63" s="33"/>
      <c r="P63" s="33"/>
      <c r="Q63" s="33"/>
      <c r="R63" s="33"/>
      <c r="S63" s="33"/>
      <c r="T63" s="33"/>
      <c r="U63" s="33"/>
      <c r="V63" s="33"/>
    </row>
    <row r="64" spans="1:22">
      <c r="A64" s="38"/>
      <c r="B64" s="33"/>
      <c r="C64" s="33"/>
      <c r="D64" s="33"/>
      <c r="E64" s="33"/>
      <c r="F64" s="33"/>
      <c r="G64" s="33"/>
      <c r="H64" s="33"/>
      <c r="I64" s="33"/>
      <c r="J64" s="33"/>
      <c r="K64" s="33"/>
      <c r="L64" s="33"/>
      <c r="M64" s="33"/>
      <c r="N64" s="33"/>
      <c r="O64" s="33"/>
      <c r="P64" s="33"/>
      <c r="Q64" s="33"/>
      <c r="R64" s="33"/>
      <c r="S64" s="33"/>
      <c r="T64" s="33"/>
      <c r="U64" s="33"/>
      <c r="V64" s="33"/>
    </row>
    <row r="65" spans="1:22">
      <c r="A65" s="38"/>
      <c r="B65" s="33"/>
      <c r="C65" s="33"/>
      <c r="D65" s="33"/>
      <c r="E65" s="33"/>
      <c r="F65" s="33"/>
      <c r="G65" s="33"/>
      <c r="H65" s="33"/>
      <c r="I65" s="33"/>
      <c r="J65" s="33"/>
      <c r="K65" s="33"/>
      <c r="L65" s="33"/>
      <c r="M65" s="33"/>
      <c r="N65" s="33"/>
      <c r="O65" s="33"/>
      <c r="P65" s="33"/>
      <c r="Q65" s="33"/>
      <c r="R65" s="33"/>
      <c r="S65" s="33"/>
      <c r="T65" s="33"/>
      <c r="U65" s="33"/>
      <c r="V65" s="33"/>
    </row>
    <row r="66" spans="1:22">
      <c r="A66" s="38"/>
      <c r="B66" s="33"/>
      <c r="C66" s="33"/>
      <c r="D66" s="33"/>
      <c r="E66" s="33"/>
      <c r="F66" s="33"/>
      <c r="G66" s="33"/>
      <c r="H66" s="33"/>
      <c r="I66" s="33"/>
      <c r="J66" s="33"/>
      <c r="K66" s="33"/>
      <c r="L66" s="33"/>
      <c r="M66" s="33"/>
      <c r="N66" s="33"/>
      <c r="O66" s="33"/>
      <c r="P66" s="33"/>
      <c r="Q66" s="33"/>
      <c r="R66" s="33"/>
      <c r="S66" s="33"/>
      <c r="T66" s="33"/>
      <c r="U66" s="33"/>
      <c r="V66" s="33"/>
    </row>
    <row r="67" spans="1:22">
      <c r="A67" s="38"/>
      <c r="B67" s="33"/>
      <c r="C67" s="33"/>
      <c r="D67" s="33"/>
      <c r="E67" s="33"/>
      <c r="F67" s="33"/>
      <c r="G67" s="33"/>
      <c r="H67" s="33"/>
      <c r="I67" s="33"/>
      <c r="J67" s="33"/>
      <c r="K67" s="33"/>
      <c r="L67" s="33"/>
      <c r="M67" s="33"/>
      <c r="N67" s="33"/>
      <c r="O67" s="33"/>
      <c r="P67" s="33"/>
      <c r="Q67" s="33"/>
      <c r="R67" s="33"/>
      <c r="S67" s="33"/>
      <c r="T67" s="33"/>
      <c r="U67" s="33"/>
      <c r="V67" s="33"/>
    </row>
    <row r="68" spans="1:22">
      <c r="A68" s="38"/>
      <c r="B68" s="33"/>
      <c r="C68" s="33"/>
      <c r="D68" s="33"/>
      <c r="E68" s="33"/>
      <c r="F68" s="33"/>
      <c r="G68" s="33"/>
      <c r="H68" s="33"/>
      <c r="I68" s="33"/>
      <c r="J68" s="33"/>
      <c r="K68" s="33"/>
      <c r="L68" s="33"/>
      <c r="M68" s="33"/>
      <c r="N68" s="33"/>
      <c r="O68" s="33"/>
      <c r="P68" s="33"/>
      <c r="Q68" s="33"/>
      <c r="R68" s="33"/>
      <c r="S68" s="33"/>
      <c r="T68" s="33"/>
      <c r="U68" s="33"/>
      <c r="V68" s="33"/>
    </row>
    <row r="69" spans="1:22">
      <c r="A69" s="38"/>
      <c r="B69" s="33"/>
      <c r="C69" s="33"/>
      <c r="D69" s="33"/>
      <c r="E69" s="33"/>
      <c r="F69" s="33"/>
      <c r="G69" s="33"/>
      <c r="H69" s="33"/>
      <c r="I69" s="33"/>
      <c r="J69" s="33"/>
      <c r="K69" s="33"/>
      <c r="L69" s="33"/>
      <c r="M69" s="33"/>
      <c r="N69" s="33"/>
      <c r="O69" s="33"/>
      <c r="P69" s="33"/>
      <c r="Q69" s="33"/>
      <c r="R69" s="33"/>
      <c r="S69" s="33"/>
      <c r="T69" s="33"/>
      <c r="U69" s="33"/>
      <c r="V69" s="33"/>
    </row>
    <row r="70" spans="1:22">
      <c r="A70" s="38"/>
      <c r="B70" s="33"/>
      <c r="C70" s="33"/>
      <c r="D70" s="33"/>
      <c r="E70" s="33"/>
      <c r="F70" s="33"/>
      <c r="G70" s="33"/>
      <c r="H70" s="33"/>
      <c r="I70" s="33"/>
      <c r="J70" s="33"/>
      <c r="K70" s="33"/>
      <c r="L70" s="33"/>
      <c r="M70" s="33"/>
      <c r="N70" s="33"/>
      <c r="O70" s="33"/>
      <c r="P70" s="33"/>
      <c r="Q70" s="33"/>
      <c r="R70" s="33"/>
      <c r="S70" s="33"/>
      <c r="T70" s="33"/>
      <c r="U70" s="33"/>
      <c r="V70" s="33"/>
    </row>
    <row r="71" spans="1:22">
      <c r="A71" s="38"/>
      <c r="B71" s="33"/>
      <c r="C71" s="33"/>
      <c r="D71" s="33"/>
      <c r="E71" s="33"/>
      <c r="F71" s="33"/>
      <c r="G71" s="33"/>
      <c r="H71" s="33"/>
      <c r="I71" s="33"/>
      <c r="J71" s="33"/>
      <c r="K71" s="33"/>
      <c r="L71" s="33"/>
      <c r="M71" s="33"/>
      <c r="N71" s="33"/>
      <c r="O71" s="33"/>
      <c r="P71" s="33"/>
      <c r="Q71" s="33"/>
      <c r="R71" s="33"/>
      <c r="S71" s="33"/>
      <c r="T71" s="33"/>
      <c r="U71" s="33"/>
      <c r="V71" s="33"/>
    </row>
    <row r="72" spans="1:22">
      <c r="A72" s="38"/>
      <c r="B72" s="33"/>
      <c r="C72" s="33"/>
      <c r="D72" s="33"/>
      <c r="E72" s="33"/>
      <c r="F72" s="33"/>
      <c r="G72" s="33"/>
      <c r="H72" s="33"/>
      <c r="I72" s="33"/>
      <c r="J72" s="33"/>
      <c r="K72" s="33"/>
      <c r="L72" s="33"/>
      <c r="M72" s="33"/>
      <c r="N72" s="33"/>
      <c r="O72" s="33"/>
      <c r="P72" s="33"/>
      <c r="Q72" s="33"/>
      <c r="R72" s="33"/>
      <c r="S72" s="33"/>
      <c r="T72" s="33"/>
      <c r="U72" s="33"/>
      <c r="V72" s="33"/>
    </row>
    <row r="73" spans="1:22">
      <c r="A73" s="38"/>
      <c r="B73" s="33"/>
      <c r="C73" s="33"/>
      <c r="D73" s="33"/>
      <c r="E73" s="33"/>
      <c r="F73" s="33"/>
      <c r="G73" s="33"/>
      <c r="H73" s="33"/>
      <c r="I73" s="33"/>
      <c r="J73" s="33"/>
      <c r="K73" s="33"/>
      <c r="L73" s="33"/>
      <c r="M73" s="33"/>
      <c r="N73" s="33"/>
      <c r="O73" s="33"/>
      <c r="P73" s="33"/>
      <c r="Q73" s="33"/>
      <c r="R73" s="33"/>
      <c r="S73" s="33"/>
      <c r="T73" s="33"/>
      <c r="U73" s="33"/>
      <c r="V73" s="33"/>
    </row>
    <row r="74" spans="1:22">
      <c r="A74" s="38"/>
      <c r="B74" s="33"/>
      <c r="C74" s="33"/>
      <c r="D74" s="33"/>
      <c r="E74" s="33"/>
      <c r="F74" s="33"/>
      <c r="G74" s="33"/>
      <c r="H74" s="33"/>
      <c r="I74" s="33"/>
      <c r="J74" s="33"/>
      <c r="K74" s="33"/>
      <c r="L74" s="33"/>
      <c r="M74" s="33"/>
      <c r="N74" s="33"/>
      <c r="O74" s="33"/>
      <c r="P74" s="33"/>
      <c r="Q74" s="33"/>
      <c r="R74" s="33"/>
      <c r="S74" s="33"/>
      <c r="T74" s="33"/>
      <c r="U74" s="33"/>
      <c r="V74" s="33"/>
    </row>
    <row r="75" spans="1:22">
      <c r="A75" s="38"/>
      <c r="B75" s="33"/>
      <c r="C75" s="33"/>
      <c r="D75" s="33"/>
      <c r="E75" s="33"/>
      <c r="F75" s="33"/>
      <c r="G75" s="33"/>
      <c r="H75" s="33"/>
      <c r="I75" s="33"/>
      <c r="J75" s="33"/>
      <c r="K75" s="33"/>
      <c r="L75" s="33"/>
      <c r="M75" s="33"/>
      <c r="N75" s="33"/>
      <c r="O75" s="33"/>
      <c r="P75" s="33"/>
      <c r="Q75" s="33"/>
      <c r="R75" s="33"/>
      <c r="S75" s="33"/>
      <c r="T75" s="33"/>
      <c r="U75" s="33"/>
      <c r="V75" s="33"/>
    </row>
    <row r="76" spans="1:22">
      <c r="A76" s="38"/>
      <c r="B76" s="33"/>
      <c r="C76" s="33"/>
      <c r="D76" s="33"/>
      <c r="E76" s="33"/>
      <c r="F76" s="33"/>
      <c r="G76" s="33"/>
      <c r="H76" s="33"/>
      <c r="I76" s="33"/>
      <c r="J76" s="33"/>
      <c r="K76" s="33"/>
      <c r="L76" s="33"/>
      <c r="M76" s="33"/>
      <c r="N76" s="33"/>
      <c r="O76" s="33"/>
      <c r="P76" s="33"/>
      <c r="Q76" s="33"/>
      <c r="R76" s="33"/>
      <c r="S76" s="33"/>
      <c r="T76" s="33"/>
      <c r="U76" s="33"/>
      <c r="V76" s="33"/>
    </row>
    <row r="77" spans="1:22">
      <c r="A77" s="38"/>
      <c r="B77" s="33"/>
      <c r="C77" s="33"/>
      <c r="D77" s="33"/>
      <c r="E77" s="33"/>
      <c r="F77" s="33"/>
      <c r="G77" s="33"/>
      <c r="H77" s="33"/>
      <c r="I77" s="33"/>
      <c r="J77" s="33"/>
      <c r="K77" s="33"/>
      <c r="L77" s="33"/>
      <c r="M77" s="33"/>
      <c r="N77" s="33"/>
      <c r="O77" s="33"/>
      <c r="P77" s="33"/>
      <c r="Q77" s="33"/>
      <c r="R77" s="33"/>
      <c r="S77" s="33"/>
      <c r="T77" s="33"/>
      <c r="U77" s="33"/>
      <c r="V77" s="33"/>
    </row>
    <row r="78" spans="1:22">
      <c r="A78" s="38"/>
      <c r="B78" s="33"/>
      <c r="C78" s="33"/>
      <c r="D78" s="33"/>
      <c r="E78" s="33"/>
      <c r="F78" s="33"/>
      <c r="G78" s="33"/>
      <c r="H78" s="33"/>
      <c r="I78" s="33"/>
      <c r="J78" s="33"/>
      <c r="K78" s="33"/>
      <c r="L78" s="33"/>
      <c r="M78" s="33"/>
      <c r="N78" s="33"/>
      <c r="O78" s="33"/>
      <c r="P78" s="33"/>
      <c r="Q78" s="33"/>
      <c r="R78" s="33"/>
      <c r="S78" s="33"/>
      <c r="T78" s="33"/>
      <c r="U78" s="33"/>
      <c r="V78" s="33"/>
    </row>
    <row r="79" spans="1:22">
      <c r="A79" s="38"/>
      <c r="B79" s="33"/>
      <c r="C79" s="33"/>
      <c r="D79" s="33"/>
      <c r="E79" s="33"/>
      <c r="F79" s="33"/>
      <c r="G79" s="33"/>
      <c r="H79" s="33"/>
      <c r="I79" s="33"/>
      <c r="J79" s="33"/>
      <c r="K79" s="33"/>
      <c r="L79" s="33"/>
      <c r="M79" s="33"/>
      <c r="N79" s="33"/>
      <c r="O79" s="33"/>
      <c r="P79" s="33"/>
      <c r="Q79" s="33"/>
      <c r="R79" s="33"/>
      <c r="S79" s="33"/>
      <c r="T79" s="33"/>
      <c r="U79" s="33"/>
      <c r="V79" s="33"/>
    </row>
    <row r="80" spans="1:22">
      <c r="A80" s="38"/>
      <c r="B80" s="33"/>
      <c r="C80" s="33"/>
      <c r="D80" s="33"/>
      <c r="E80" s="33"/>
      <c r="F80" s="33"/>
      <c r="G80" s="33"/>
      <c r="H80" s="33"/>
      <c r="I80" s="33"/>
      <c r="J80" s="33"/>
      <c r="K80" s="33"/>
      <c r="L80" s="33"/>
      <c r="M80" s="33"/>
      <c r="N80" s="33"/>
      <c r="O80" s="33"/>
      <c r="P80" s="33"/>
      <c r="Q80" s="33"/>
      <c r="R80" s="33"/>
      <c r="S80" s="33"/>
      <c r="T80" s="33"/>
      <c r="U80" s="33"/>
      <c r="V80" s="33"/>
    </row>
    <row r="81" spans="1:22">
      <c r="A81" s="38"/>
      <c r="B81" s="33"/>
      <c r="C81" s="33"/>
      <c r="D81" s="33"/>
      <c r="E81" s="33"/>
      <c r="F81" s="33"/>
      <c r="G81" s="33"/>
      <c r="H81" s="33"/>
      <c r="I81" s="33"/>
      <c r="J81" s="33"/>
      <c r="K81" s="33"/>
      <c r="L81" s="33"/>
      <c r="M81" s="33"/>
      <c r="N81" s="33"/>
      <c r="O81" s="33"/>
      <c r="P81" s="33"/>
      <c r="Q81" s="33"/>
      <c r="R81" s="33"/>
      <c r="S81" s="33"/>
      <c r="T81" s="33"/>
      <c r="U81" s="33"/>
      <c r="V81" s="33"/>
    </row>
    <row r="82" spans="1:22">
      <c r="A82" s="38"/>
      <c r="B82" s="33"/>
      <c r="C82" s="33"/>
      <c r="D82" s="33"/>
      <c r="E82" s="33"/>
      <c r="F82" s="33"/>
      <c r="G82" s="33"/>
      <c r="H82" s="33"/>
      <c r="I82" s="33"/>
      <c r="J82" s="33"/>
      <c r="K82" s="33"/>
      <c r="L82" s="33"/>
      <c r="M82" s="33"/>
      <c r="N82" s="33"/>
      <c r="O82" s="33"/>
      <c r="P82" s="33"/>
      <c r="Q82" s="33"/>
      <c r="R82" s="33"/>
      <c r="S82" s="33"/>
      <c r="T82" s="33"/>
      <c r="U82" s="33"/>
      <c r="V82" s="33"/>
    </row>
    <row r="83" spans="1:22">
      <c r="A83" s="38"/>
      <c r="B83" s="33"/>
      <c r="C83" s="33"/>
      <c r="D83" s="33"/>
      <c r="E83" s="33"/>
      <c r="F83" s="33"/>
      <c r="G83" s="33"/>
      <c r="H83" s="33"/>
      <c r="I83" s="33"/>
      <c r="J83" s="33"/>
      <c r="K83" s="33"/>
      <c r="L83" s="33"/>
      <c r="M83" s="33"/>
      <c r="N83" s="33"/>
      <c r="O83" s="33"/>
      <c r="P83" s="33"/>
      <c r="Q83" s="33"/>
      <c r="R83" s="33"/>
      <c r="S83" s="33"/>
      <c r="T83" s="33"/>
      <c r="U83" s="33"/>
      <c r="V83" s="33"/>
    </row>
    <row r="84" spans="1:22">
      <c r="A84" s="38"/>
      <c r="B84" s="33"/>
      <c r="C84" s="33"/>
      <c r="D84" s="33"/>
      <c r="E84" s="33"/>
      <c r="F84" s="33"/>
      <c r="G84" s="33"/>
      <c r="H84" s="33"/>
      <c r="I84" s="33"/>
      <c r="J84" s="33"/>
      <c r="K84" s="33"/>
      <c r="L84" s="33"/>
      <c r="M84" s="33"/>
      <c r="N84" s="33"/>
      <c r="O84" s="33"/>
      <c r="P84" s="33"/>
      <c r="Q84" s="33"/>
      <c r="R84" s="33"/>
      <c r="S84" s="33"/>
      <c r="T84" s="33"/>
      <c r="U84" s="33"/>
      <c r="V84" s="33"/>
    </row>
    <row r="85" spans="1:22">
      <c r="A85" s="38"/>
      <c r="B85" s="33"/>
      <c r="C85" s="33"/>
      <c r="D85" s="33"/>
      <c r="E85" s="33"/>
      <c r="F85" s="33"/>
      <c r="G85" s="33"/>
      <c r="H85" s="33"/>
      <c r="I85" s="33"/>
      <c r="J85" s="33"/>
      <c r="K85" s="33"/>
      <c r="L85" s="33"/>
      <c r="M85" s="33"/>
      <c r="N85" s="33"/>
      <c r="O85" s="33"/>
      <c r="P85" s="33"/>
      <c r="Q85" s="33"/>
      <c r="R85" s="33"/>
      <c r="S85" s="33"/>
      <c r="T85" s="33"/>
      <c r="U85" s="33"/>
      <c r="V85" s="33"/>
    </row>
    <row r="86" spans="1:22">
      <c r="A86" s="38"/>
      <c r="B86" s="38"/>
      <c r="C86" s="38"/>
      <c r="D86" s="38"/>
      <c r="E86" s="38"/>
      <c r="F86" s="38"/>
      <c r="G86" s="38"/>
      <c r="H86" s="38"/>
      <c r="I86" s="38"/>
      <c r="J86" s="38"/>
      <c r="K86" s="38"/>
      <c r="L86" s="38"/>
      <c r="M86" s="38"/>
      <c r="N86" s="38"/>
      <c r="O86" s="38"/>
      <c r="P86" s="38"/>
      <c r="Q86" s="38"/>
      <c r="R86" s="38"/>
      <c r="S86" s="38"/>
      <c r="T86" s="38"/>
      <c r="U86" s="38"/>
      <c r="V86" s="38"/>
    </row>
    <row r="87" spans="1:22">
      <c r="A87" s="38"/>
      <c r="B87" s="38"/>
      <c r="C87" s="38"/>
      <c r="D87" s="38"/>
      <c r="E87" s="38"/>
      <c r="F87" s="38"/>
      <c r="G87" s="38"/>
      <c r="H87" s="38"/>
      <c r="I87" s="38"/>
      <c r="J87" s="38"/>
      <c r="K87" s="38"/>
      <c r="L87" s="38"/>
      <c r="M87" s="38"/>
      <c r="N87" s="38"/>
      <c r="O87" s="38"/>
      <c r="P87" s="38"/>
      <c r="Q87" s="38"/>
      <c r="R87" s="38"/>
      <c r="S87" s="38"/>
      <c r="T87" s="38"/>
      <c r="U87" s="38"/>
      <c r="V87" s="38"/>
    </row>
    <row r="88" spans="1:22" ht="15.6">
      <c r="A88" s="38"/>
      <c r="B88" s="260" t="s">
        <v>74</v>
      </c>
      <c r="C88" s="260"/>
      <c r="D88" s="260"/>
      <c r="E88" s="38"/>
      <c r="F88" s="38"/>
      <c r="G88" s="38"/>
      <c r="H88" s="38"/>
      <c r="I88" s="38"/>
      <c r="J88" s="38"/>
      <c r="K88" s="38"/>
      <c r="L88" s="38"/>
      <c r="M88" s="38"/>
      <c r="N88" s="38"/>
      <c r="O88" s="38"/>
      <c r="P88" s="38"/>
      <c r="Q88" s="38"/>
      <c r="R88" s="38"/>
      <c r="S88" s="38"/>
      <c r="T88" s="38"/>
      <c r="U88" s="38"/>
      <c r="V88" s="38"/>
    </row>
    <row r="89" spans="1:22" ht="13.8" thickBot="1">
      <c r="A89" s="38"/>
      <c r="B89" s="38"/>
      <c r="C89" s="38"/>
      <c r="D89" s="38"/>
      <c r="E89" s="38"/>
      <c r="F89" s="38"/>
      <c r="G89" s="38"/>
      <c r="H89" s="38"/>
      <c r="I89" s="38"/>
      <c r="J89" s="38"/>
      <c r="K89" s="38"/>
      <c r="L89" s="38"/>
      <c r="M89" s="38"/>
      <c r="N89" s="38"/>
      <c r="O89" s="38"/>
      <c r="P89" s="38"/>
      <c r="Q89" s="38"/>
      <c r="R89" s="38"/>
      <c r="S89" s="38"/>
      <c r="T89" s="38"/>
      <c r="U89" s="38"/>
      <c r="V89" s="38"/>
    </row>
    <row r="90" spans="1:22" ht="13.2" customHeight="1">
      <c r="A90" s="38"/>
      <c r="B90" s="271" t="s">
        <v>90</v>
      </c>
      <c r="C90" s="262"/>
      <c r="D90" s="262"/>
      <c r="E90" s="262"/>
      <c r="F90" s="262"/>
      <c r="G90" s="262"/>
      <c r="H90" s="263"/>
      <c r="I90" s="261" t="s">
        <v>82</v>
      </c>
      <c r="J90" s="262"/>
      <c r="K90" s="262"/>
      <c r="L90" s="262"/>
      <c r="M90" s="262"/>
      <c r="N90" s="262"/>
      <c r="O90" s="263"/>
      <c r="P90" s="261" t="s">
        <v>81</v>
      </c>
      <c r="Q90" s="262"/>
      <c r="R90" s="262"/>
      <c r="S90" s="262"/>
      <c r="T90" s="262"/>
      <c r="U90" s="262"/>
      <c r="V90" s="263"/>
    </row>
    <row r="91" spans="1:22" ht="13.2" customHeight="1">
      <c r="A91" s="38"/>
      <c r="B91" s="264"/>
      <c r="C91" s="270"/>
      <c r="D91" s="270"/>
      <c r="E91" s="270"/>
      <c r="F91" s="270"/>
      <c r="G91" s="270"/>
      <c r="H91" s="266"/>
      <c r="I91" s="264"/>
      <c r="J91" s="270"/>
      <c r="K91" s="270"/>
      <c r="L91" s="270"/>
      <c r="M91" s="270"/>
      <c r="N91" s="270"/>
      <c r="O91" s="266"/>
      <c r="P91" s="264"/>
      <c r="Q91" s="270"/>
      <c r="R91" s="270"/>
      <c r="S91" s="270"/>
      <c r="T91" s="270"/>
      <c r="U91" s="270"/>
      <c r="V91" s="266"/>
    </row>
    <row r="92" spans="1:22" ht="13.2" customHeight="1">
      <c r="A92" s="38"/>
      <c r="B92" s="264"/>
      <c r="C92" s="270"/>
      <c r="D92" s="270"/>
      <c r="E92" s="270"/>
      <c r="F92" s="270"/>
      <c r="G92" s="270"/>
      <c r="H92" s="266"/>
      <c r="I92" s="264"/>
      <c r="J92" s="270"/>
      <c r="K92" s="270"/>
      <c r="L92" s="270"/>
      <c r="M92" s="270"/>
      <c r="N92" s="270"/>
      <c r="O92" s="266"/>
      <c r="P92" s="264"/>
      <c r="Q92" s="270"/>
      <c r="R92" s="270"/>
      <c r="S92" s="270"/>
      <c r="T92" s="270"/>
      <c r="U92" s="270"/>
      <c r="V92" s="266"/>
    </row>
    <row r="93" spans="1:22" ht="25.8" customHeight="1" thickBot="1">
      <c r="A93" s="38"/>
      <c r="B93" s="267"/>
      <c r="C93" s="268"/>
      <c r="D93" s="268"/>
      <c r="E93" s="268"/>
      <c r="F93" s="268"/>
      <c r="G93" s="268"/>
      <c r="H93" s="269"/>
      <c r="I93" s="267"/>
      <c r="J93" s="268"/>
      <c r="K93" s="268"/>
      <c r="L93" s="268"/>
      <c r="M93" s="268"/>
      <c r="N93" s="268"/>
      <c r="O93" s="269"/>
      <c r="P93" s="267"/>
      <c r="Q93" s="268"/>
      <c r="R93" s="268"/>
      <c r="S93" s="268"/>
      <c r="T93" s="268"/>
      <c r="U93" s="268"/>
      <c r="V93" s="269"/>
    </row>
    <row r="94" spans="1:22">
      <c r="A94" s="38"/>
      <c r="B94" s="38"/>
      <c r="C94" s="38"/>
      <c r="D94" s="38"/>
      <c r="E94" s="38"/>
      <c r="F94" s="38"/>
      <c r="G94" s="38"/>
      <c r="H94" s="38"/>
      <c r="I94" s="38"/>
      <c r="J94" s="38"/>
      <c r="K94" s="38"/>
      <c r="L94" s="38"/>
      <c r="M94" s="38"/>
      <c r="N94" s="38"/>
      <c r="O94" s="38"/>
      <c r="P94" s="38"/>
      <c r="Q94" s="38"/>
      <c r="R94" s="38"/>
      <c r="S94" s="38"/>
      <c r="T94" s="38"/>
      <c r="U94" s="38"/>
      <c r="V94" s="38"/>
    </row>
    <row r="95" spans="1:22">
      <c r="A95" s="38"/>
      <c r="B95" s="33"/>
      <c r="C95" s="33"/>
      <c r="D95" s="33"/>
      <c r="E95" s="33"/>
      <c r="F95" s="33"/>
      <c r="G95" s="33"/>
      <c r="H95" s="33"/>
      <c r="I95" s="33"/>
      <c r="J95" s="33"/>
      <c r="K95" s="33"/>
      <c r="L95" s="33"/>
      <c r="M95" s="33"/>
      <c r="N95" s="33"/>
      <c r="O95" s="33"/>
      <c r="P95" s="33"/>
      <c r="Q95" s="33"/>
      <c r="R95" s="33"/>
      <c r="S95" s="33"/>
      <c r="T95" s="33"/>
      <c r="U95" s="33"/>
      <c r="V95" s="33"/>
    </row>
    <row r="96" spans="1:22">
      <c r="A96" s="38"/>
      <c r="B96" s="33"/>
      <c r="C96" s="33"/>
      <c r="D96" s="33"/>
      <c r="E96" s="33"/>
      <c r="F96" s="33"/>
      <c r="G96" s="33"/>
      <c r="H96" s="33"/>
      <c r="I96" s="33"/>
      <c r="J96" s="33"/>
      <c r="K96" s="33"/>
      <c r="L96" s="33"/>
      <c r="M96" s="33"/>
      <c r="N96" s="33"/>
      <c r="O96" s="33"/>
      <c r="P96" s="33"/>
      <c r="Q96" s="33"/>
      <c r="R96" s="33"/>
      <c r="S96" s="33"/>
      <c r="T96" s="33"/>
      <c r="U96" s="33"/>
      <c r="V96" s="33"/>
    </row>
    <row r="97" spans="1:22">
      <c r="A97" s="38"/>
      <c r="B97" s="33"/>
      <c r="C97" s="33"/>
      <c r="D97" s="33"/>
      <c r="E97" s="33"/>
      <c r="F97" s="33"/>
      <c r="G97" s="33"/>
      <c r="H97" s="33"/>
      <c r="I97" s="33"/>
      <c r="J97" s="33"/>
      <c r="K97" s="33"/>
      <c r="L97" s="33"/>
      <c r="M97" s="33"/>
      <c r="N97" s="33"/>
      <c r="O97" s="33"/>
      <c r="P97" s="33"/>
      <c r="Q97" s="33"/>
      <c r="R97" s="33"/>
      <c r="S97" s="33"/>
      <c r="T97" s="33"/>
      <c r="U97" s="33"/>
      <c r="V97" s="33"/>
    </row>
    <row r="98" spans="1:22">
      <c r="A98" s="38"/>
      <c r="B98" s="33"/>
      <c r="C98" s="33"/>
      <c r="D98" s="33"/>
      <c r="E98" s="33"/>
      <c r="F98" s="33"/>
      <c r="G98" s="33"/>
      <c r="H98" s="33"/>
      <c r="I98" s="33"/>
      <c r="J98" s="33"/>
      <c r="K98" s="33"/>
      <c r="L98" s="33"/>
      <c r="M98" s="33"/>
      <c r="N98" s="33"/>
      <c r="O98" s="33"/>
      <c r="P98" s="33"/>
      <c r="Q98" s="33"/>
      <c r="R98" s="33"/>
      <c r="S98" s="33"/>
      <c r="T98" s="33"/>
      <c r="U98" s="33"/>
      <c r="V98" s="33"/>
    </row>
    <row r="99" spans="1:22">
      <c r="A99" s="38"/>
      <c r="B99" s="33"/>
      <c r="C99" s="33"/>
      <c r="D99" s="33"/>
      <c r="E99" s="33"/>
      <c r="F99" s="33"/>
      <c r="G99" s="33"/>
      <c r="H99" s="33"/>
      <c r="I99" s="33"/>
      <c r="J99" s="33"/>
      <c r="K99" s="33"/>
      <c r="L99" s="33"/>
      <c r="M99" s="33"/>
      <c r="N99" s="33"/>
      <c r="O99" s="33"/>
      <c r="P99" s="33"/>
      <c r="Q99" s="33"/>
      <c r="R99" s="33"/>
      <c r="S99" s="33"/>
      <c r="T99" s="33"/>
      <c r="U99" s="33"/>
      <c r="V99" s="33"/>
    </row>
    <row r="100" spans="1:22">
      <c r="A100" s="38"/>
      <c r="B100" s="33"/>
      <c r="C100" s="33"/>
      <c r="D100" s="33"/>
      <c r="E100" s="33"/>
      <c r="F100" s="33"/>
      <c r="G100" s="33"/>
      <c r="H100" s="33"/>
      <c r="I100" s="33"/>
      <c r="J100" s="33"/>
      <c r="K100" s="33"/>
      <c r="L100" s="33"/>
      <c r="M100" s="33"/>
      <c r="N100" s="33"/>
      <c r="O100" s="33"/>
      <c r="P100" s="33"/>
      <c r="Q100" s="33"/>
      <c r="R100" s="33"/>
      <c r="S100" s="33"/>
      <c r="T100" s="33"/>
      <c r="U100" s="33"/>
      <c r="V100" s="33"/>
    </row>
    <row r="101" spans="1:22">
      <c r="A101" s="38"/>
      <c r="B101" s="33"/>
      <c r="C101" s="33"/>
      <c r="D101" s="33"/>
      <c r="E101" s="33"/>
      <c r="F101" s="33"/>
      <c r="G101" s="33"/>
      <c r="H101" s="33"/>
      <c r="I101" s="33"/>
      <c r="J101" s="33"/>
      <c r="K101" s="33"/>
      <c r="L101" s="33"/>
      <c r="M101" s="33"/>
      <c r="N101" s="33"/>
      <c r="O101" s="33"/>
      <c r="P101" s="33"/>
      <c r="Q101" s="33"/>
      <c r="R101" s="33"/>
      <c r="S101" s="33"/>
      <c r="T101" s="33"/>
      <c r="U101" s="33"/>
      <c r="V101" s="33"/>
    </row>
    <row r="102" spans="1:22">
      <c r="A102" s="38"/>
      <c r="B102" s="33"/>
      <c r="C102" s="33"/>
      <c r="D102" s="33"/>
      <c r="E102" s="33"/>
      <c r="F102" s="33"/>
      <c r="G102" s="33"/>
      <c r="H102" s="33"/>
      <c r="I102" s="33"/>
      <c r="J102" s="33"/>
      <c r="K102" s="33"/>
      <c r="L102" s="33"/>
      <c r="M102" s="33"/>
      <c r="N102" s="33"/>
      <c r="O102" s="33"/>
      <c r="P102" s="33"/>
      <c r="Q102" s="33"/>
      <c r="R102" s="33"/>
      <c r="S102" s="33"/>
      <c r="T102" s="33"/>
      <c r="U102" s="33"/>
      <c r="V102" s="33"/>
    </row>
    <row r="103" spans="1:22">
      <c r="A103" s="38"/>
      <c r="B103" s="33"/>
      <c r="C103" s="33"/>
      <c r="D103" s="33"/>
      <c r="E103" s="33"/>
      <c r="F103" s="33"/>
      <c r="G103" s="33"/>
      <c r="H103" s="33"/>
      <c r="I103" s="33"/>
      <c r="J103" s="33"/>
      <c r="K103" s="33"/>
      <c r="L103" s="33"/>
      <c r="M103" s="33"/>
      <c r="N103" s="33"/>
      <c r="O103" s="33"/>
      <c r="P103" s="33"/>
      <c r="Q103" s="33"/>
      <c r="R103" s="33"/>
      <c r="S103" s="33"/>
      <c r="T103" s="33"/>
      <c r="U103" s="33"/>
      <c r="V103" s="33"/>
    </row>
    <row r="104" spans="1:22">
      <c r="A104" s="38"/>
      <c r="B104" s="33"/>
      <c r="C104" s="33"/>
      <c r="D104" s="33"/>
      <c r="E104" s="33"/>
      <c r="F104" s="33"/>
      <c r="G104" s="33"/>
      <c r="H104" s="33"/>
      <c r="I104" s="33"/>
      <c r="J104" s="33"/>
      <c r="K104" s="33"/>
      <c r="L104" s="33"/>
      <c r="M104" s="33"/>
      <c r="N104" s="33"/>
      <c r="O104" s="33"/>
      <c r="P104" s="33"/>
      <c r="Q104" s="33"/>
      <c r="R104" s="33"/>
      <c r="S104" s="33"/>
      <c r="T104" s="33"/>
      <c r="U104" s="33"/>
      <c r="V104" s="33"/>
    </row>
    <row r="105" spans="1:22">
      <c r="A105" s="38"/>
      <c r="B105" s="33"/>
      <c r="C105" s="33"/>
      <c r="D105" s="33"/>
      <c r="E105" s="33"/>
      <c r="F105" s="33"/>
      <c r="G105" s="33"/>
      <c r="H105" s="33"/>
      <c r="I105" s="33"/>
      <c r="J105" s="33"/>
      <c r="K105" s="33"/>
      <c r="L105" s="33"/>
      <c r="M105" s="33"/>
      <c r="N105" s="33"/>
      <c r="O105" s="33"/>
      <c r="P105" s="33"/>
      <c r="Q105" s="33"/>
      <c r="R105" s="33"/>
      <c r="S105" s="33"/>
      <c r="T105" s="33"/>
      <c r="U105" s="33"/>
      <c r="V105" s="33"/>
    </row>
    <row r="106" spans="1:22">
      <c r="A106" s="38"/>
      <c r="B106" s="33"/>
      <c r="C106" s="33"/>
      <c r="D106" s="33"/>
      <c r="E106" s="33"/>
      <c r="F106" s="33"/>
      <c r="G106" s="33"/>
      <c r="H106" s="33"/>
      <c r="I106" s="33"/>
      <c r="J106" s="33"/>
      <c r="K106" s="33"/>
      <c r="L106" s="33"/>
      <c r="M106" s="33"/>
      <c r="N106" s="33"/>
      <c r="O106" s="33"/>
      <c r="P106" s="33"/>
      <c r="Q106" s="33"/>
      <c r="R106" s="33"/>
      <c r="S106" s="33"/>
      <c r="T106" s="33"/>
      <c r="U106" s="33"/>
      <c r="V106" s="33"/>
    </row>
    <row r="107" spans="1:22">
      <c r="A107" s="38"/>
      <c r="B107" s="33"/>
      <c r="C107" s="33"/>
      <c r="D107" s="33"/>
      <c r="E107" s="33"/>
      <c r="F107" s="33"/>
      <c r="G107" s="33"/>
      <c r="H107" s="33"/>
      <c r="I107" s="33"/>
      <c r="J107" s="33"/>
      <c r="K107" s="33"/>
      <c r="L107" s="33"/>
      <c r="M107" s="33"/>
      <c r="N107" s="33"/>
      <c r="O107" s="33"/>
      <c r="P107" s="33"/>
      <c r="Q107" s="33"/>
      <c r="R107" s="33"/>
      <c r="S107" s="33"/>
      <c r="T107" s="33"/>
      <c r="U107" s="33"/>
      <c r="V107" s="33"/>
    </row>
    <row r="108" spans="1:22">
      <c r="A108" s="38"/>
      <c r="B108" s="33"/>
      <c r="C108" s="33"/>
      <c r="D108" s="33"/>
      <c r="E108" s="33"/>
      <c r="F108" s="33"/>
      <c r="G108" s="33"/>
      <c r="H108" s="33"/>
      <c r="I108" s="33"/>
      <c r="J108" s="33"/>
      <c r="K108" s="33"/>
      <c r="L108" s="33"/>
      <c r="M108" s="33"/>
      <c r="N108" s="33"/>
      <c r="O108" s="33"/>
      <c r="P108" s="33"/>
      <c r="Q108" s="33"/>
      <c r="R108" s="33"/>
      <c r="S108" s="33"/>
      <c r="T108" s="33"/>
      <c r="U108" s="33"/>
      <c r="V108" s="33"/>
    </row>
    <row r="109" spans="1:22">
      <c r="A109" s="38"/>
      <c r="B109" s="33"/>
      <c r="C109" s="33"/>
      <c r="D109" s="33"/>
      <c r="E109" s="33"/>
      <c r="F109" s="33"/>
      <c r="G109" s="33"/>
      <c r="H109" s="33"/>
      <c r="I109" s="33"/>
      <c r="J109" s="33"/>
      <c r="K109" s="33"/>
      <c r="L109" s="33"/>
      <c r="M109" s="33"/>
      <c r="N109" s="33"/>
      <c r="O109" s="33"/>
      <c r="P109" s="33"/>
      <c r="Q109" s="33"/>
      <c r="R109" s="33"/>
      <c r="S109" s="33"/>
      <c r="T109" s="33"/>
      <c r="U109" s="33"/>
      <c r="V109" s="33"/>
    </row>
    <row r="110" spans="1:22">
      <c r="A110" s="38"/>
      <c r="B110" s="33"/>
      <c r="C110" s="33"/>
      <c r="D110" s="33"/>
      <c r="E110" s="33"/>
      <c r="F110" s="33"/>
      <c r="G110" s="33"/>
      <c r="H110" s="33"/>
      <c r="I110" s="33"/>
      <c r="J110" s="33"/>
      <c r="K110" s="33"/>
      <c r="L110" s="33"/>
      <c r="M110" s="33"/>
      <c r="N110" s="33"/>
      <c r="O110" s="33"/>
      <c r="P110" s="33"/>
      <c r="Q110" s="33"/>
      <c r="R110" s="33"/>
      <c r="S110" s="33"/>
      <c r="T110" s="33"/>
      <c r="U110" s="33"/>
      <c r="V110" s="33"/>
    </row>
    <row r="111" spans="1:22">
      <c r="A111" s="38"/>
      <c r="B111" s="33"/>
      <c r="C111" s="33"/>
      <c r="D111" s="33"/>
      <c r="E111" s="33"/>
      <c r="F111" s="33"/>
      <c r="G111" s="33"/>
      <c r="H111" s="33"/>
      <c r="I111" s="33"/>
      <c r="J111" s="33"/>
      <c r="K111" s="33"/>
      <c r="L111" s="33"/>
      <c r="M111" s="33"/>
      <c r="N111" s="33"/>
      <c r="O111" s="33"/>
      <c r="P111" s="33"/>
      <c r="Q111" s="33"/>
      <c r="R111" s="33"/>
      <c r="S111" s="33"/>
      <c r="T111" s="33"/>
      <c r="U111" s="33"/>
      <c r="V111" s="33"/>
    </row>
    <row r="112" spans="1:22">
      <c r="A112" s="38"/>
      <c r="B112" s="33"/>
      <c r="C112" s="33"/>
      <c r="D112" s="33"/>
      <c r="E112" s="33"/>
      <c r="F112" s="33"/>
      <c r="G112" s="33"/>
      <c r="H112" s="33"/>
      <c r="I112" s="33"/>
      <c r="J112" s="33"/>
      <c r="K112" s="33"/>
      <c r="L112" s="33"/>
      <c r="M112" s="33"/>
      <c r="N112" s="33"/>
      <c r="O112" s="33"/>
      <c r="P112" s="33"/>
      <c r="Q112" s="33"/>
      <c r="R112" s="33"/>
      <c r="S112" s="33"/>
      <c r="T112" s="33"/>
      <c r="U112" s="33"/>
      <c r="V112" s="33"/>
    </row>
    <row r="113" spans="1:22">
      <c r="A113" s="38"/>
      <c r="B113" s="33"/>
      <c r="C113" s="33"/>
      <c r="D113" s="33"/>
      <c r="E113" s="33"/>
      <c r="F113" s="33"/>
      <c r="G113" s="33"/>
      <c r="H113" s="33"/>
      <c r="I113" s="33"/>
      <c r="J113" s="33"/>
      <c r="K113" s="33"/>
      <c r="L113" s="33"/>
      <c r="M113" s="33"/>
      <c r="N113" s="33"/>
      <c r="O113" s="33"/>
      <c r="P113" s="33"/>
      <c r="Q113" s="33"/>
      <c r="R113" s="33"/>
      <c r="S113" s="33"/>
      <c r="T113" s="33"/>
      <c r="U113" s="33"/>
      <c r="V113" s="33"/>
    </row>
    <row r="114" spans="1:22">
      <c r="A114" s="38"/>
      <c r="B114" s="33"/>
      <c r="C114" s="33"/>
      <c r="D114" s="33"/>
      <c r="E114" s="33"/>
      <c r="F114" s="33"/>
      <c r="G114" s="33"/>
      <c r="H114" s="33"/>
      <c r="I114" s="33"/>
      <c r="J114" s="33"/>
      <c r="K114" s="33"/>
      <c r="L114" s="33"/>
      <c r="M114" s="33"/>
      <c r="N114" s="33"/>
      <c r="O114" s="33"/>
      <c r="P114" s="33"/>
      <c r="Q114" s="33"/>
      <c r="R114" s="33"/>
      <c r="S114" s="33"/>
      <c r="T114" s="33"/>
      <c r="U114" s="33"/>
      <c r="V114" s="33"/>
    </row>
    <row r="115" spans="1:22">
      <c r="A115" s="38"/>
      <c r="B115" s="33"/>
      <c r="C115" s="33"/>
      <c r="D115" s="33"/>
      <c r="E115" s="33"/>
      <c r="F115" s="33"/>
      <c r="G115" s="33"/>
      <c r="H115" s="33"/>
      <c r="I115" s="33"/>
      <c r="J115" s="33"/>
      <c r="K115" s="33"/>
      <c r="L115" s="33"/>
      <c r="M115" s="33"/>
      <c r="N115" s="33"/>
      <c r="O115" s="33"/>
      <c r="P115" s="33"/>
      <c r="Q115" s="33"/>
      <c r="R115" s="33"/>
      <c r="S115" s="33"/>
      <c r="T115" s="33"/>
      <c r="U115" s="33"/>
      <c r="V115" s="33"/>
    </row>
    <row r="116" spans="1:22">
      <c r="A116" s="38"/>
      <c r="B116" s="33"/>
      <c r="C116" s="33"/>
      <c r="D116" s="33"/>
      <c r="E116" s="33"/>
      <c r="F116" s="33"/>
      <c r="G116" s="33"/>
      <c r="H116" s="33"/>
      <c r="I116" s="33"/>
      <c r="J116" s="33"/>
      <c r="K116" s="33"/>
      <c r="L116" s="33"/>
      <c r="M116" s="33"/>
      <c r="N116" s="33"/>
      <c r="O116" s="33"/>
      <c r="P116" s="33"/>
      <c r="Q116" s="33"/>
      <c r="R116" s="33"/>
      <c r="S116" s="33"/>
      <c r="T116" s="33"/>
      <c r="U116" s="33"/>
      <c r="V116" s="33"/>
    </row>
    <row r="117" spans="1:22">
      <c r="A117" s="38"/>
      <c r="B117" s="33"/>
      <c r="C117" s="33"/>
      <c r="D117" s="33"/>
      <c r="E117" s="33"/>
      <c r="F117" s="33"/>
      <c r="G117" s="33"/>
      <c r="H117" s="33"/>
      <c r="I117" s="33"/>
      <c r="J117" s="33"/>
      <c r="K117" s="33"/>
      <c r="L117" s="33"/>
      <c r="M117" s="33"/>
      <c r="N117" s="33"/>
      <c r="O117" s="33"/>
      <c r="P117" s="33"/>
      <c r="Q117" s="33"/>
      <c r="R117" s="33"/>
      <c r="S117" s="33"/>
      <c r="T117" s="33"/>
      <c r="U117" s="33"/>
      <c r="V117" s="33"/>
    </row>
    <row r="118" spans="1:22">
      <c r="A118" s="38"/>
      <c r="B118" s="33"/>
      <c r="C118" s="33"/>
      <c r="D118" s="33"/>
      <c r="E118" s="33"/>
      <c r="F118" s="33"/>
      <c r="G118" s="33"/>
      <c r="H118" s="33"/>
      <c r="I118" s="33"/>
      <c r="J118" s="33"/>
      <c r="K118" s="33"/>
      <c r="L118" s="33"/>
      <c r="M118" s="33"/>
      <c r="N118" s="33"/>
      <c r="O118" s="33"/>
      <c r="P118" s="33"/>
      <c r="Q118" s="33"/>
      <c r="R118" s="33"/>
      <c r="S118" s="33"/>
      <c r="T118" s="33"/>
      <c r="U118" s="33"/>
      <c r="V118" s="33"/>
    </row>
    <row r="119" spans="1:22">
      <c r="A119" s="38"/>
      <c r="B119" s="33"/>
      <c r="C119" s="33"/>
      <c r="D119" s="33"/>
      <c r="E119" s="33"/>
      <c r="F119" s="33"/>
      <c r="G119" s="33"/>
      <c r="H119" s="33"/>
      <c r="I119" s="33"/>
      <c r="J119" s="33"/>
      <c r="K119" s="33"/>
      <c r="L119" s="33"/>
      <c r="M119" s="33"/>
      <c r="N119" s="33"/>
      <c r="O119" s="33"/>
      <c r="P119" s="33"/>
      <c r="Q119" s="33"/>
      <c r="R119" s="33"/>
      <c r="S119" s="33"/>
      <c r="T119" s="33"/>
      <c r="U119" s="33"/>
      <c r="V119" s="33"/>
    </row>
    <row r="120" spans="1:22">
      <c r="A120" s="38"/>
      <c r="B120" s="33"/>
      <c r="C120" s="33"/>
      <c r="D120" s="33"/>
      <c r="E120" s="33"/>
      <c r="F120" s="33"/>
      <c r="G120" s="33"/>
      <c r="H120" s="33"/>
      <c r="I120" s="33"/>
      <c r="J120" s="33"/>
      <c r="K120" s="33"/>
      <c r="L120" s="33"/>
      <c r="M120" s="33"/>
      <c r="N120" s="33"/>
      <c r="O120" s="33"/>
      <c r="P120" s="33"/>
      <c r="Q120" s="33"/>
      <c r="R120" s="33"/>
      <c r="S120" s="33"/>
      <c r="T120" s="33"/>
      <c r="U120" s="33"/>
      <c r="V120" s="33"/>
    </row>
    <row r="121" spans="1:22">
      <c r="A121" s="38"/>
      <c r="B121" s="33"/>
      <c r="C121" s="33"/>
      <c r="D121" s="33"/>
      <c r="E121" s="33"/>
      <c r="F121" s="33"/>
      <c r="G121" s="33"/>
      <c r="H121" s="33"/>
      <c r="I121" s="33"/>
      <c r="J121" s="33"/>
      <c r="K121" s="33"/>
      <c r="L121" s="33"/>
      <c r="M121" s="33"/>
      <c r="N121" s="33"/>
      <c r="O121" s="33"/>
      <c r="P121" s="33"/>
      <c r="Q121" s="33"/>
      <c r="R121" s="33"/>
      <c r="S121" s="33"/>
      <c r="T121" s="33"/>
      <c r="U121" s="33"/>
      <c r="V121" s="33"/>
    </row>
    <row r="122" spans="1:22">
      <c r="A122" s="38"/>
      <c r="B122" s="33"/>
      <c r="C122" s="33"/>
      <c r="D122" s="33"/>
      <c r="E122" s="33"/>
      <c r="F122" s="33"/>
      <c r="G122" s="33"/>
      <c r="H122" s="33"/>
      <c r="I122" s="33"/>
      <c r="J122" s="33"/>
      <c r="K122" s="33"/>
      <c r="L122" s="33"/>
      <c r="M122" s="33"/>
      <c r="N122" s="33"/>
      <c r="O122" s="33"/>
      <c r="P122" s="33"/>
      <c r="Q122" s="33"/>
      <c r="R122" s="33"/>
      <c r="S122" s="33"/>
      <c r="T122" s="33"/>
      <c r="U122" s="33"/>
      <c r="V122" s="33"/>
    </row>
    <row r="123" spans="1:22">
      <c r="A123" s="38"/>
      <c r="B123" s="33"/>
      <c r="C123" s="33"/>
      <c r="D123" s="33"/>
      <c r="E123" s="33"/>
      <c r="F123" s="33"/>
      <c r="G123" s="33"/>
      <c r="H123" s="33"/>
      <c r="I123" s="33"/>
      <c r="J123" s="33"/>
      <c r="K123" s="33"/>
      <c r="L123" s="33"/>
      <c r="M123" s="33"/>
      <c r="N123" s="33"/>
      <c r="O123" s="33"/>
      <c r="P123" s="33"/>
      <c r="Q123" s="33"/>
      <c r="R123" s="33"/>
      <c r="S123" s="33"/>
      <c r="T123" s="33"/>
      <c r="U123" s="33"/>
      <c r="V123" s="33"/>
    </row>
    <row r="124" spans="1:22">
      <c r="A124" s="38"/>
      <c r="B124" s="33"/>
      <c r="C124" s="33"/>
      <c r="D124" s="33"/>
      <c r="E124" s="33"/>
      <c r="F124" s="33"/>
      <c r="G124" s="33"/>
      <c r="H124" s="33"/>
      <c r="I124" s="33"/>
      <c r="J124" s="33"/>
      <c r="K124" s="33"/>
      <c r="L124" s="33"/>
      <c r="M124" s="33"/>
      <c r="N124" s="33"/>
      <c r="O124" s="33"/>
      <c r="P124" s="33"/>
      <c r="Q124" s="33"/>
      <c r="R124" s="33"/>
      <c r="S124" s="33"/>
      <c r="T124" s="33"/>
      <c r="U124" s="33"/>
      <c r="V124" s="33"/>
    </row>
    <row r="125" spans="1:22">
      <c r="A125" s="38"/>
      <c r="B125" s="38"/>
      <c r="C125" s="38"/>
      <c r="D125" s="38"/>
      <c r="E125" s="38"/>
      <c r="F125" s="38"/>
      <c r="G125" s="38"/>
      <c r="H125" s="38"/>
      <c r="I125" s="38"/>
      <c r="J125" s="38"/>
      <c r="K125" s="38"/>
      <c r="L125" s="38"/>
      <c r="M125" s="38"/>
      <c r="N125" s="38"/>
      <c r="O125" s="38"/>
      <c r="P125" s="38"/>
      <c r="Q125" s="38"/>
      <c r="R125" s="38"/>
      <c r="S125" s="38"/>
      <c r="T125" s="38"/>
      <c r="U125" s="38"/>
      <c r="V125" s="38"/>
    </row>
    <row r="126" spans="1:22">
      <c r="A126" s="38"/>
      <c r="B126" s="38"/>
      <c r="C126" s="38"/>
      <c r="D126" s="38"/>
      <c r="E126" s="38"/>
      <c r="F126" s="38"/>
      <c r="G126" s="38"/>
      <c r="H126" s="38"/>
      <c r="I126" s="38"/>
      <c r="J126" s="38"/>
      <c r="K126" s="38"/>
      <c r="L126" s="38"/>
      <c r="M126" s="38"/>
      <c r="N126" s="38"/>
      <c r="O126" s="38"/>
      <c r="P126" s="38"/>
      <c r="Q126" s="38"/>
      <c r="R126" s="38"/>
      <c r="S126" s="38"/>
      <c r="T126" s="38"/>
      <c r="U126" s="38"/>
      <c r="V126" s="38"/>
    </row>
    <row r="127" spans="1:22" ht="15.6">
      <c r="A127" s="38"/>
      <c r="B127" s="260" t="s">
        <v>74</v>
      </c>
      <c r="C127" s="260"/>
      <c r="D127" s="260"/>
      <c r="E127" s="38"/>
      <c r="F127" s="38"/>
      <c r="G127" s="38"/>
      <c r="H127" s="38"/>
      <c r="I127" s="38"/>
      <c r="J127" s="38"/>
      <c r="K127" s="38"/>
      <c r="L127" s="38"/>
      <c r="M127" s="38"/>
      <c r="N127" s="38"/>
      <c r="O127" s="38"/>
      <c r="P127" s="38"/>
      <c r="Q127" s="38"/>
      <c r="R127" s="38"/>
      <c r="S127" s="38"/>
      <c r="T127" s="38"/>
      <c r="U127" s="38"/>
      <c r="V127" s="38"/>
    </row>
    <row r="128" spans="1:22" ht="13.8" thickBot="1">
      <c r="A128" s="38"/>
      <c r="B128" s="38"/>
      <c r="C128" s="38"/>
      <c r="D128" s="38"/>
      <c r="E128" s="38"/>
      <c r="F128" s="38"/>
      <c r="G128" s="38"/>
      <c r="H128" s="38"/>
      <c r="I128" s="38"/>
      <c r="J128" s="38"/>
      <c r="K128" s="38"/>
      <c r="L128" s="38"/>
      <c r="M128" s="38"/>
      <c r="N128" s="38"/>
      <c r="O128" s="38"/>
      <c r="P128" s="38"/>
      <c r="Q128" s="38"/>
      <c r="R128" s="38"/>
      <c r="S128" s="38"/>
      <c r="T128" s="38"/>
      <c r="U128" s="38"/>
      <c r="V128" s="38"/>
    </row>
    <row r="129" spans="1:22" ht="13.2" customHeight="1">
      <c r="A129" s="38"/>
      <c r="B129" s="261" t="s">
        <v>346</v>
      </c>
      <c r="C129" s="262"/>
      <c r="D129" s="262"/>
      <c r="E129" s="262"/>
      <c r="F129" s="262"/>
      <c r="G129" s="262"/>
      <c r="H129" s="263"/>
      <c r="I129" s="261" t="s">
        <v>347</v>
      </c>
      <c r="J129" s="262"/>
      <c r="K129" s="262"/>
      <c r="L129" s="262"/>
      <c r="M129" s="262"/>
      <c r="N129" s="262"/>
      <c r="O129" s="263"/>
      <c r="P129" s="261" t="s">
        <v>348</v>
      </c>
      <c r="Q129" s="262"/>
      <c r="R129" s="262"/>
      <c r="S129" s="262"/>
      <c r="T129" s="262"/>
      <c r="U129" s="262"/>
      <c r="V129" s="263"/>
    </row>
    <row r="130" spans="1:22" ht="13.2" customHeight="1">
      <c r="A130" s="38"/>
      <c r="B130" s="264"/>
      <c r="C130" s="265"/>
      <c r="D130" s="265"/>
      <c r="E130" s="265"/>
      <c r="F130" s="265"/>
      <c r="G130" s="265"/>
      <c r="H130" s="266"/>
      <c r="I130" s="264"/>
      <c r="J130" s="265"/>
      <c r="K130" s="265"/>
      <c r="L130" s="265"/>
      <c r="M130" s="265"/>
      <c r="N130" s="265"/>
      <c r="O130" s="266"/>
      <c r="P130" s="264"/>
      <c r="Q130" s="265"/>
      <c r="R130" s="265"/>
      <c r="S130" s="265"/>
      <c r="T130" s="265"/>
      <c r="U130" s="265"/>
      <c r="V130" s="266"/>
    </row>
    <row r="131" spans="1:22" ht="13.2" customHeight="1">
      <c r="A131" s="38"/>
      <c r="B131" s="264"/>
      <c r="C131" s="265"/>
      <c r="D131" s="265"/>
      <c r="E131" s="265"/>
      <c r="F131" s="265"/>
      <c r="G131" s="265"/>
      <c r="H131" s="266"/>
      <c r="I131" s="264"/>
      <c r="J131" s="265"/>
      <c r="K131" s="265"/>
      <c r="L131" s="265"/>
      <c r="M131" s="265"/>
      <c r="N131" s="265"/>
      <c r="O131" s="266"/>
      <c r="P131" s="264"/>
      <c r="Q131" s="265"/>
      <c r="R131" s="265"/>
      <c r="S131" s="265"/>
      <c r="T131" s="265"/>
      <c r="U131" s="265"/>
      <c r="V131" s="266"/>
    </row>
    <row r="132" spans="1:22" ht="25.8" customHeight="1" thickBot="1">
      <c r="A132" s="38"/>
      <c r="B132" s="267"/>
      <c r="C132" s="268"/>
      <c r="D132" s="268"/>
      <c r="E132" s="268"/>
      <c r="F132" s="268"/>
      <c r="G132" s="268"/>
      <c r="H132" s="269"/>
      <c r="I132" s="267"/>
      <c r="J132" s="268"/>
      <c r="K132" s="268"/>
      <c r="L132" s="268"/>
      <c r="M132" s="268"/>
      <c r="N132" s="268"/>
      <c r="O132" s="269"/>
      <c r="P132" s="267"/>
      <c r="Q132" s="268"/>
      <c r="R132" s="268"/>
      <c r="S132" s="268"/>
      <c r="T132" s="268"/>
      <c r="U132" s="268"/>
      <c r="V132" s="269"/>
    </row>
    <row r="133" spans="1:22">
      <c r="A133" s="38"/>
      <c r="B133" s="38"/>
      <c r="C133" s="38"/>
      <c r="D133" s="38"/>
      <c r="E133" s="38"/>
      <c r="F133" s="38"/>
      <c r="G133" s="38"/>
      <c r="H133" s="38"/>
      <c r="I133" s="38"/>
      <c r="J133" s="38"/>
      <c r="K133" s="38"/>
      <c r="L133" s="38"/>
      <c r="M133" s="38"/>
      <c r="N133" s="38"/>
      <c r="O133" s="38"/>
      <c r="P133" s="38"/>
      <c r="Q133" s="38"/>
      <c r="R133" s="38"/>
      <c r="S133" s="38"/>
      <c r="T133" s="38"/>
      <c r="U133" s="38"/>
      <c r="V133" s="38"/>
    </row>
    <row r="134" spans="1:22">
      <c r="A134" s="38"/>
      <c r="B134" s="38"/>
      <c r="C134" s="38"/>
      <c r="D134" s="38"/>
      <c r="E134" s="38"/>
      <c r="F134" s="38"/>
      <c r="G134" s="38"/>
      <c r="H134" s="38"/>
      <c r="I134" s="38"/>
      <c r="J134" s="38"/>
      <c r="K134" s="38"/>
      <c r="L134" s="38"/>
      <c r="M134" s="38"/>
      <c r="N134" s="38"/>
      <c r="O134" s="38"/>
      <c r="P134" s="38"/>
      <c r="Q134" s="38"/>
      <c r="R134" s="38"/>
      <c r="S134" s="38"/>
      <c r="T134" s="38"/>
      <c r="U134" s="38"/>
      <c r="V134" s="38"/>
    </row>
    <row r="135" spans="1:22">
      <c r="A135" s="38"/>
      <c r="B135" s="38"/>
      <c r="C135" s="38"/>
      <c r="D135" s="38"/>
      <c r="E135" s="38"/>
      <c r="F135" s="38"/>
      <c r="G135" s="38"/>
      <c r="H135" s="38"/>
      <c r="I135" s="38"/>
      <c r="J135" s="38"/>
      <c r="K135" s="38"/>
      <c r="L135" s="38"/>
      <c r="M135" s="38"/>
      <c r="N135" s="38"/>
      <c r="O135" s="38"/>
      <c r="P135" s="38"/>
      <c r="Q135" s="38"/>
      <c r="R135" s="38"/>
      <c r="S135" s="38"/>
      <c r="T135" s="38"/>
      <c r="U135" s="38"/>
      <c r="V135" s="38"/>
    </row>
    <row r="136" spans="1:22">
      <c r="A136" s="38"/>
      <c r="B136" s="38"/>
      <c r="C136" s="38"/>
      <c r="D136" s="38"/>
      <c r="E136" s="38"/>
      <c r="F136" s="38"/>
      <c r="G136" s="38"/>
      <c r="H136" s="38"/>
      <c r="I136" s="38"/>
      <c r="J136" s="38"/>
      <c r="K136" s="38"/>
      <c r="L136" s="38"/>
      <c r="M136" s="38"/>
      <c r="N136" s="38"/>
      <c r="O136" s="38"/>
      <c r="P136" s="38"/>
      <c r="Q136" s="38"/>
      <c r="R136" s="38"/>
      <c r="S136" s="38"/>
      <c r="T136" s="38"/>
      <c r="U136" s="38"/>
      <c r="V136" s="38"/>
    </row>
    <row r="137" spans="1:22">
      <c r="A137" s="38"/>
      <c r="B137" s="38"/>
      <c r="C137" s="38"/>
      <c r="D137" s="38"/>
      <c r="E137" s="38"/>
      <c r="F137" s="38"/>
      <c r="G137" s="38"/>
      <c r="H137" s="38"/>
      <c r="I137" s="38"/>
      <c r="J137" s="38"/>
      <c r="K137" s="38"/>
      <c r="L137" s="38"/>
      <c r="M137" s="38"/>
      <c r="N137" s="38"/>
      <c r="O137" s="38"/>
      <c r="P137" s="38"/>
      <c r="Q137" s="38"/>
      <c r="R137" s="38"/>
      <c r="S137" s="38"/>
      <c r="T137" s="38"/>
      <c r="U137" s="38"/>
      <c r="V137" s="38"/>
    </row>
    <row r="138" spans="1:22">
      <c r="A138" s="38"/>
      <c r="B138" s="38"/>
      <c r="C138" s="38"/>
      <c r="D138" s="38"/>
      <c r="E138" s="38"/>
      <c r="F138" s="38"/>
      <c r="G138" s="38"/>
      <c r="H138" s="38"/>
      <c r="I138" s="38"/>
      <c r="J138" s="38"/>
      <c r="K138" s="38"/>
      <c r="L138" s="38"/>
      <c r="M138" s="38"/>
      <c r="N138" s="38"/>
      <c r="O138" s="38"/>
      <c r="P138" s="38"/>
      <c r="Q138" s="38"/>
      <c r="R138" s="38"/>
      <c r="S138" s="38"/>
      <c r="T138" s="38"/>
      <c r="U138" s="38"/>
      <c r="V138" s="38"/>
    </row>
    <row r="139" spans="1:22">
      <c r="A139" s="38"/>
      <c r="B139" s="38"/>
      <c r="C139" s="38"/>
      <c r="D139" s="38"/>
      <c r="E139" s="38"/>
      <c r="F139" s="38"/>
      <c r="G139" s="38"/>
      <c r="H139" s="38"/>
      <c r="I139" s="38"/>
      <c r="J139" s="38"/>
      <c r="K139" s="38"/>
      <c r="L139" s="38"/>
      <c r="M139" s="38"/>
      <c r="N139" s="38"/>
      <c r="O139" s="38"/>
      <c r="P139" s="38"/>
      <c r="Q139" s="38"/>
      <c r="R139" s="38"/>
      <c r="S139" s="38"/>
      <c r="T139" s="38"/>
      <c r="U139" s="38"/>
      <c r="V139" s="38"/>
    </row>
    <row r="140" spans="1:22">
      <c r="A140" s="38"/>
      <c r="B140" s="38"/>
      <c r="C140" s="38"/>
      <c r="D140" s="38"/>
      <c r="E140" s="38"/>
      <c r="F140" s="38"/>
      <c r="G140" s="38"/>
      <c r="H140" s="38"/>
      <c r="I140" s="38"/>
      <c r="J140" s="38"/>
      <c r="K140" s="38"/>
      <c r="L140" s="38"/>
      <c r="M140" s="38"/>
      <c r="N140" s="38"/>
      <c r="O140" s="38"/>
      <c r="P140" s="38"/>
      <c r="Q140" s="38"/>
      <c r="R140" s="38"/>
      <c r="S140" s="38"/>
      <c r="T140" s="38"/>
      <c r="U140" s="38"/>
      <c r="V140" s="38"/>
    </row>
    <row r="141" spans="1:22">
      <c r="A141" s="38"/>
      <c r="B141" s="38"/>
      <c r="C141" s="38"/>
      <c r="D141" s="38"/>
      <c r="E141" s="38"/>
      <c r="F141" s="38"/>
      <c r="G141" s="38"/>
      <c r="H141" s="38"/>
      <c r="I141" s="38"/>
      <c r="J141" s="38"/>
      <c r="K141" s="38"/>
      <c r="L141" s="38"/>
      <c r="M141" s="38"/>
      <c r="N141" s="38"/>
      <c r="O141" s="38"/>
      <c r="P141" s="38"/>
      <c r="Q141" s="38"/>
      <c r="R141" s="38"/>
      <c r="S141" s="38"/>
      <c r="T141" s="38"/>
      <c r="U141" s="38"/>
      <c r="V141" s="38"/>
    </row>
    <row r="142" spans="1:22">
      <c r="A142" s="38"/>
      <c r="B142" s="38"/>
      <c r="C142" s="38"/>
      <c r="D142" s="38"/>
      <c r="E142" s="38"/>
      <c r="F142" s="38"/>
      <c r="G142" s="38"/>
      <c r="H142" s="38"/>
      <c r="I142" s="38"/>
      <c r="J142" s="38"/>
      <c r="K142" s="38"/>
      <c r="L142" s="38"/>
      <c r="M142" s="38"/>
      <c r="N142" s="38"/>
      <c r="O142" s="38"/>
      <c r="P142" s="38"/>
      <c r="Q142" s="38"/>
      <c r="R142" s="38"/>
      <c r="S142" s="38"/>
      <c r="T142" s="38"/>
      <c r="U142" s="38"/>
      <c r="V142" s="38"/>
    </row>
    <row r="143" spans="1:22">
      <c r="A143" s="38"/>
      <c r="B143" s="38"/>
      <c r="C143" s="38"/>
      <c r="D143" s="38"/>
      <c r="E143" s="38"/>
      <c r="F143" s="38"/>
      <c r="G143" s="38"/>
      <c r="H143" s="38"/>
      <c r="I143" s="38"/>
      <c r="J143" s="38"/>
      <c r="K143" s="38"/>
      <c r="L143" s="38"/>
      <c r="M143" s="38"/>
      <c r="N143" s="38"/>
      <c r="O143" s="38"/>
      <c r="P143" s="38"/>
      <c r="Q143" s="38"/>
      <c r="R143" s="38"/>
      <c r="S143" s="38"/>
      <c r="T143" s="38"/>
      <c r="U143" s="38"/>
      <c r="V143" s="38"/>
    </row>
    <row r="144" spans="1:22">
      <c r="A144" s="38"/>
      <c r="B144" s="38"/>
      <c r="C144" s="38"/>
      <c r="D144" s="38"/>
      <c r="E144" s="38"/>
      <c r="F144" s="38"/>
      <c r="G144" s="38"/>
      <c r="H144" s="38"/>
      <c r="I144" s="38"/>
      <c r="J144" s="38"/>
      <c r="K144" s="38"/>
      <c r="L144" s="38"/>
      <c r="M144" s="38"/>
      <c r="N144" s="38"/>
      <c r="O144" s="38"/>
      <c r="P144" s="38"/>
      <c r="Q144" s="38"/>
      <c r="R144" s="38"/>
      <c r="S144" s="38"/>
      <c r="T144" s="38"/>
      <c r="U144" s="38"/>
      <c r="V144" s="38"/>
    </row>
    <row r="145" spans="1:22">
      <c r="A145" s="38"/>
      <c r="B145" s="38"/>
      <c r="C145" s="38"/>
      <c r="D145" s="38"/>
      <c r="E145" s="38"/>
      <c r="F145" s="38"/>
      <c r="G145" s="38"/>
      <c r="H145" s="38"/>
      <c r="I145" s="38"/>
      <c r="J145" s="38"/>
      <c r="K145" s="38"/>
      <c r="L145" s="38"/>
      <c r="M145" s="38"/>
      <c r="N145" s="38"/>
      <c r="O145" s="38"/>
      <c r="P145" s="38"/>
      <c r="Q145" s="38"/>
      <c r="R145" s="38"/>
      <c r="S145" s="38"/>
      <c r="T145" s="38"/>
      <c r="U145" s="38"/>
      <c r="V145" s="38"/>
    </row>
    <row r="146" spans="1:22">
      <c r="A146" s="38"/>
      <c r="B146" s="38"/>
      <c r="C146" s="38"/>
      <c r="D146" s="38"/>
      <c r="E146" s="38"/>
      <c r="F146" s="38"/>
      <c r="G146" s="38"/>
      <c r="H146" s="38"/>
      <c r="I146" s="38"/>
      <c r="J146" s="38"/>
      <c r="K146" s="38"/>
      <c r="L146" s="38"/>
      <c r="M146" s="38"/>
      <c r="N146" s="38"/>
      <c r="O146" s="38"/>
      <c r="P146" s="38"/>
      <c r="Q146" s="38"/>
      <c r="R146" s="38"/>
      <c r="S146" s="38"/>
      <c r="T146" s="38"/>
      <c r="U146" s="38"/>
      <c r="V146" s="38"/>
    </row>
    <row r="147" spans="1:22">
      <c r="A147" s="38"/>
      <c r="B147" s="38"/>
      <c r="C147" s="38"/>
      <c r="D147" s="38"/>
      <c r="E147" s="38"/>
      <c r="F147" s="38"/>
      <c r="G147" s="38"/>
      <c r="H147" s="38"/>
      <c r="I147" s="38"/>
      <c r="J147" s="38"/>
      <c r="K147" s="38"/>
      <c r="L147" s="38"/>
      <c r="M147" s="38"/>
      <c r="N147" s="38"/>
      <c r="O147" s="38"/>
      <c r="P147" s="38"/>
      <c r="Q147" s="38"/>
      <c r="R147" s="38"/>
      <c r="S147" s="38"/>
      <c r="T147" s="38"/>
      <c r="U147" s="38"/>
      <c r="V147" s="38"/>
    </row>
    <row r="148" spans="1:22">
      <c r="A148" s="38"/>
      <c r="B148" s="38"/>
      <c r="C148" s="38"/>
      <c r="D148" s="38"/>
      <c r="E148" s="38"/>
      <c r="F148" s="38"/>
      <c r="G148" s="38"/>
      <c r="H148" s="38"/>
      <c r="I148" s="38"/>
      <c r="J148" s="38"/>
      <c r="K148" s="38"/>
      <c r="L148" s="38"/>
      <c r="M148" s="38"/>
      <c r="N148" s="38"/>
      <c r="O148" s="38"/>
      <c r="P148" s="38"/>
      <c r="Q148" s="38"/>
      <c r="R148" s="38"/>
      <c r="S148" s="38"/>
      <c r="T148" s="38"/>
      <c r="U148" s="38"/>
      <c r="V148" s="38"/>
    </row>
    <row r="149" spans="1:22">
      <c r="A149" s="38"/>
      <c r="B149" s="38"/>
      <c r="C149" s="38"/>
      <c r="D149" s="38"/>
      <c r="E149" s="38"/>
      <c r="F149" s="38"/>
      <c r="G149" s="38"/>
      <c r="H149" s="38"/>
      <c r="I149" s="38"/>
      <c r="J149" s="38"/>
      <c r="K149" s="38"/>
      <c r="L149" s="38"/>
      <c r="M149" s="38"/>
      <c r="N149" s="38"/>
      <c r="O149" s="38"/>
      <c r="P149" s="38"/>
      <c r="Q149" s="38"/>
      <c r="R149" s="38"/>
      <c r="S149" s="38"/>
      <c r="T149" s="38"/>
      <c r="U149" s="38"/>
      <c r="V149" s="38"/>
    </row>
  </sheetData>
  <mergeCells count="25">
    <mergeCell ref="B1:D1"/>
    <mergeCell ref="P11:V14"/>
    <mergeCell ref="I3:O5"/>
    <mergeCell ref="I6:O10"/>
    <mergeCell ref="I11:O14"/>
    <mergeCell ref="B3:H5"/>
    <mergeCell ref="B6:H10"/>
    <mergeCell ref="B11:H14"/>
    <mergeCell ref="P3:V5"/>
    <mergeCell ref="P6:V10"/>
    <mergeCell ref="B127:D127"/>
    <mergeCell ref="B129:H132"/>
    <mergeCell ref="I129:O132"/>
    <mergeCell ref="P129:V132"/>
    <mergeCell ref="I17:O20"/>
    <mergeCell ref="B17:H20"/>
    <mergeCell ref="P17:V20"/>
    <mergeCell ref="B45:H48"/>
    <mergeCell ref="I45:O48"/>
    <mergeCell ref="P45:V48"/>
    <mergeCell ref="B43:D43"/>
    <mergeCell ref="B88:D88"/>
    <mergeCell ref="B90:H93"/>
    <mergeCell ref="I90:O93"/>
    <mergeCell ref="P90:V93"/>
  </mergeCells>
  <phoneticPr fontId="69" type="noConversion"/>
  <hyperlinks>
    <hyperlink ref="B1:D1" location="PDCA!A1" display="back to PDCA Main File" xr:uid="{0E23E244-E5F8-4A4C-9076-8B5B1DF586DB}"/>
    <hyperlink ref="B43:D43" location="PDCA!A1" display="back to PDCA Main File" xr:uid="{41475D19-1294-49D2-A78B-CB0948E65A58}"/>
    <hyperlink ref="B88:D88" location="PDCA!A1" display="back to PDCA Main File" xr:uid="{91E5ABE0-E5B0-443D-B59E-CFDE2A169CC1}"/>
    <hyperlink ref="B127:D127" location="PDCA!A1" display="back to PDCA Main File" xr:uid="{0D1A6594-991C-4043-B07F-5F74445C66B7}"/>
  </hyperlinks>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B2:AU57"/>
  <sheetViews>
    <sheetView workbookViewId="0">
      <selection activeCell="X5" sqref="X5:X39"/>
    </sheetView>
  </sheetViews>
  <sheetFormatPr defaultColWidth="11.5546875" defaultRowHeight="13.2"/>
  <cols>
    <col min="1" max="1" width="2.21875" customWidth="1"/>
    <col min="2" max="2" width="20.88671875" customWidth="1"/>
    <col min="3" max="3" width="2.21875" customWidth="1"/>
    <col min="4" max="4" width="23.44140625" customWidth="1"/>
    <col min="5" max="5" width="2.21875" customWidth="1"/>
    <col min="6" max="6" width="24" customWidth="1"/>
    <col min="7" max="7" width="2.21875" customWidth="1"/>
    <col min="8" max="8" width="18.33203125" customWidth="1"/>
    <col min="9" max="9" width="2.109375" customWidth="1"/>
    <col min="10" max="10" width="18.33203125" customWidth="1"/>
    <col min="11" max="11" width="2.21875" customWidth="1"/>
    <col min="12" max="12" width="18.33203125" customWidth="1"/>
    <col min="13" max="13" width="16.77734375" customWidth="1"/>
    <col min="14" max="14" width="121.109375" customWidth="1"/>
    <col min="15" max="15" width="10.5546875" customWidth="1"/>
    <col min="16" max="23" width="12.33203125" customWidth="1"/>
    <col min="24" max="24" width="9.5546875" customWidth="1"/>
  </cols>
  <sheetData>
    <row r="2" spans="2:47" ht="13.8">
      <c r="AA2" s="67"/>
    </row>
    <row r="3" spans="2:47">
      <c r="J3" t="str">
        <f>PDCA!B2</f>
        <v>english</v>
      </c>
      <c r="P3" t="s">
        <v>219</v>
      </c>
      <c r="Q3" t="s">
        <v>220</v>
      </c>
      <c r="R3" t="s">
        <v>221</v>
      </c>
      <c r="S3" t="s">
        <v>222</v>
      </c>
      <c r="T3" t="s">
        <v>223</v>
      </c>
      <c r="U3" t="s">
        <v>254</v>
      </c>
      <c r="V3" t="s">
        <v>255</v>
      </c>
      <c r="W3" t="s">
        <v>349</v>
      </c>
    </row>
    <row r="5" spans="2:47">
      <c r="B5" s="32" t="s">
        <v>28</v>
      </c>
      <c r="C5" s="32"/>
      <c r="D5" s="32" t="s">
        <v>38</v>
      </c>
      <c r="E5" s="32"/>
      <c r="F5" s="32" t="s">
        <v>39</v>
      </c>
      <c r="G5" s="32"/>
      <c r="H5" s="32" t="s">
        <v>45</v>
      </c>
      <c r="I5" s="32"/>
      <c r="J5" s="32" t="s">
        <v>63</v>
      </c>
      <c r="K5" s="32"/>
      <c r="L5" s="32" t="s">
        <v>65</v>
      </c>
      <c r="M5" s="32"/>
      <c r="N5" s="32"/>
      <c r="O5" s="32"/>
      <c r="P5" t="s">
        <v>73</v>
      </c>
      <c r="Q5" t="s">
        <v>133</v>
      </c>
      <c r="R5" t="s">
        <v>162</v>
      </c>
      <c r="S5" t="s">
        <v>189</v>
      </c>
      <c r="T5" t="s">
        <v>73</v>
      </c>
      <c r="U5" t="s">
        <v>256</v>
      </c>
      <c r="V5" t="s">
        <v>290</v>
      </c>
      <c r="X5" t="s">
        <v>351</v>
      </c>
      <c r="Y5" t="s">
        <v>132</v>
      </c>
      <c r="AB5" s="66" t="s">
        <v>101</v>
      </c>
      <c r="AE5" s="66" t="s">
        <v>106</v>
      </c>
      <c r="AH5" s="66" t="s">
        <v>111</v>
      </c>
      <c r="AK5" s="66" t="s">
        <v>117</v>
      </c>
      <c r="AN5" s="66" t="s">
        <v>122</v>
      </c>
      <c r="AQ5" s="66" t="s">
        <v>127</v>
      </c>
      <c r="AT5" s="66" t="s">
        <v>132</v>
      </c>
    </row>
    <row r="6" spans="2:47">
      <c r="B6" t="s">
        <v>27</v>
      </c>
      <c r="D6" t="s">
        <v>27</v>
      </c>
      <c r="F6" t="s">
        <v>27</v>
      </c>
      <c r="H6" t="s">
        <v>83</v>
      </c>
      <c r="J6" t="s">
        <v>56</v>
      </c>
      <c r="L6" s="36" t="s">
        <v>66</v>
      </c>
      <c r="P6" t="s">
        <v>26</v>
      </c>
      <c r="Q6" t="s">
        <v>134</v>
      </c>
      <c r="R6" t="s">
        <v>163</v>
      </c>
      <c r="S6" t="s">
        <v>190</v>
      </c>
      <c r="T6" t="s">
        <v>224</v>
      </c>
      <c r="U6" t="s">
        <v>257</v>
      </c>
      <c r="V6" t="s">
        <v>291</v>
      </c>
      <c r="X6" t="s">
        <v>351</v>
      </c>
      <c r="Y6" t="s">
        <v>131</v>
      </c>
      <c r="AA6" s="64" t="s">
        <v>56</v>
      </c>
      <c r="AB6" t="str">
        <f>P35</f>
        <v>Checked</v>
      </c>
      <c r="AD6" s="64" t="s">
        <v>56</v>
      </c>
      <c r="AE6" t="str">
        <f>P30</f>
        <v>Action wanted</v>
      </c>
      <c r="AG6" s="64" t="s">
        <v>56</v>
      </c>
      <c r="AH6" t="str">
        <f>P25</f>
        <v>Serial number</v>
      </c>
      <c r="AJ6" s="64" t="s">
        <v>56</v>
      </c>
      <c r="AK6" t="str">
        <f>P20</f>
        <v>in progress:</v>
      </c>
      <c r="AM6" s="64" t="s">
        <v>56</v>
      </c>
      <c r="AN6" t="str">
        <f>P15</f>
        <v>in checking process</v>
      </c>
      <c r="AP6" s="64" t="s">
        <v>56</v>
      </c>
      <c r="AQ6" t="str">
        <f>P10</f>
        <v>in progress</v>
      </c>
      <c r="AS6" s="64" t="s">
        <v>56</v>
      </c>
      <c r="AT6" t="str">
        <f>P5</f>
        <v>Instruction</v>
      </c>
    </row>
    <row r="7" spans="2:47">
      <c r="B7" t="s">
        <v>24</v>
      </c>
      <c r="D7" t="s">
        <v>24</v>
      </c>
      <c r="F7" t="s">
        <v>24</v>
      </c>
      <c r="H7" t="str">
        <f>[1]PDCA!T7</f>
        <v xml:space="preserve">XYZ  </v>
      </c>
      <c r="J7" t="s">
        <v>62</v>
      </c>
      <c r="L7" s="36" t="s">
        <v>67</v>
      </c>
      <c r="P7" t="s">
        <v>86</v>
      </c>
      <c r="Q7" t="s">
        <v>135</v>
      </c>
      <c r="R7" t="s">
        <v>164</v>
      </c>
      <c r="S7" t="s">
        <v>191</v>
      </c>
      <c r="T7" t="s">
        <v>225</v>
      </c>
      <c r="U7" t="s">
        <v>258</v>
      </c>
      <c r="V7" t="s">
        <v>292</v>
      </c>
      <c r="X7" t="s">
        <v>351</v>
      </c>
      <c r="Y7" t="s">
        <v>130</v>
      </c>
      <c r="AA7" s="65" t="s">
        <v>62</v>
      </c>
      <c r="AB7" t="str">
        <f>Q35</f>
        <v>已检查</v>
      </c>
      <c r="AD7" s="65" t="s">
        <v>62</v>
      </c>
      <c r="AE7" t="str">
        <f>Q30</f>
        <v>希望采取的行动</v>
      </c>
      <c r="AG7" s="65" t="s">
        <v>62</v>
      </c>
      <c r="AH7" t="str">
        <f>Q25</f>
        <v>序号</v>
      </c>
      <c r="AJ7" s="65" t="s">
        <v>62</v>
      </c>
      <c r="AK7" t="str">
        <f>Q20</f>
        <v>在进行中。</v>
      </c>
      <c r="AM7" s="65" t="s">
        <v>62</v>
      </c>
      <c r="AN7" t="str">
        <f>Q15</f>
        <v>在检查过程中</v>
      </c>
      <c r="AP7" s="65" t="s">
        <v>62</v>
      </c>
      <c r="AQ7" t="str">
        <f>Q10</f>
        <v>在进行中</v>
      </c>
      <c r="AS7" s="65" t="s">
        <v>62</v>
      </c>
      <c r="AT7" t="str">
        <f>Q5</f>
        <v>指示</v>
      </c>
    </row>
    <row r="8" spans="2:47">
      <c r="B8" t="str">
        <f>PDCA!T7</f>
        <v xml:space="preserve">XYZ </v>
      </c>
      <c r="D8" t="str">
        <f>PDCA!T7</f>
        <v xml:space="preserve">XYZ </v>
      </c>
      <c r="F8" t="str">
        <f>PDCA!T7</f>
        <v xml:space="preserve">XYZ </v>
      </c>
      <c r="H8" t="s">
        <v>14</v>
      </c>
      <c r="J8" t="s">
        <v>57</v>
      </c>
      <c r="L8" s="36" t="s">
        <v>68</v>
      </c>
      <c r="P8" t="s">
        <v>2</v>
      </c>
      <c r="Q8" t="s">
        <v>136</v>
      </c>
      <c r="R8" t="s">
        <v>38</v>
      </c>
      <c r="S8" t="s">
        <v>192</v>
      </c>
      <c r="T8" t="s">
        <v>226</v>
      </c>
      <c r="U8" t="s">
        <v>259</v>
      </c>
      <c r="V8" t="s">
        <v>293</v>
      </c>
      <c r="X8" t="s">
        <v>351</v>
      </c>
      <c r="Y8" t="s">
        <v>129</v>
      </c>
      <c r="AA8" s="64" t="s">
        <v>57</v>
      </c>
      <c r="AB8" t="str">
        <f>R35</f>
        <v>Geprüft</v>
      </c>
      <c r="AD8" s="64" t="s">
        <v>57</v>
      </c>
      <c r="AE8" t="str">
        <f>R30</f>
        <v>Gewünschte Aktion</v>
      </c>
      <c r="AG8" s="64" t="s">
        <v>57</v>
      </c>
      <c r="AH8" t="str">
        <f>R25</f>
        <v>Seriennummer</v>
      </c>
      <c r="AJ8" s="64" t="s">
        <v>57</v>
      </c>
      <c r="AK8" t="str">
        <f>R20</f>
        <v>in Bearbeitung:</v>
      </c>
      <c r="AM8" s="64" t="s">
        <v>57</v>
      </c>
      <c r="AN8" t="str">
        <f>R15</f>
        <v>im Prüfungsprozess</v>
      </c>
      <c r="AP8" s="64" t="s">
        <v>57</v>
      </c>
      <c r="AQ8" t="str">
        <f>R10</f>
        <v>in Arbeit</v>
      </c>
      <c r="AS8" s="64" t="s">
        <v>57</v>
      </c>
      <c r="AT8" t="str">
        <f>R5</f>
        <v>Anleitung</v>
      </c>
    </row>
    <row r="9" spans="2:47">
      <c r="B9" t="s">
        <v>29</v>
      </c>
      <c r="D9" t="s">
        <v>29</v>
      </c>
      <c r="F9" t="s">
        <v>29</v>
      </c>
      <c r="J9" t="s">
        <v>58</v>
      </c>
      <c r="L9" s="36" t="s">
        <v>69</v>
      </c>
      <c r="P9" t="s">
        <v>3</v>
      </c>
      <c r="Q9" t="s">
        <v>137</v>
      </c>
      <c r="R9" t="s">
        <v>165</v>
      </c>
      <c r="S9" t="s">
        <v>193</v>
      </c>
      <c r="T9" t="s">
        <v>227</v>
      </c>
      <c r="U9" t="s">
        <v>260</v>
      </c>
      <c r="V9" t="s">
        <v>294</v>
      </c>
      <c r="X9" t="s">
        <v>351</v>
      </c>
      <c r="Y9" t="s">
        <v>128</v>
      </c>
      <c r="AA9" s="65" t="s">
        <v>58</v>
      </c>
      <c r="AB9" t="str">
        <f>S35</f>
        <v>Comprobado</v>
      </c>
      <c r="AD9" s="65" t="s">
        <v>58</v>
      </c>
      <c r="AE9" t="str">
        <f>S30</f>
        <v>Acción deseada</v>
      </c>
      <c r="AG9" s="65" t="s">
        <v>58</v>
      </c>
      <c r="AH9" t="str">
        <f>S25</f>
        <v>Número de serie</v>
      </c>
      <c r="AJ9" s="65" t="s">
        <v>58</v>
      </c>
      <c r="AK9" t="str">
        <f>S20</f>
        <v>en curso</v>
      </c>
      <c r="AM9" s="65" t="s">
        <v>58</v>
      </c>
      <c r="AN9" t="str">
        <f>S15</f>
        <v>en proceso de comprobación</v>
      </c>
      <c r="AP9" s="65" t="s">
        <v>58</v>
      </c>
      <c r="AQ9" t="str">
        <f>S10</f>
        <v>en curso</v>
      </c>
      <c r="AS9" s="65" t="s">
        <v>58</v>
      </c>
      <c r="AT9" t="str">
        <f>S5</f>
        <v>Instrucciones</v>
      </c>
    </row>
    <row r="10" spans="2:47">
      <c r="B10" t="s">
        <v>23</v>
      </c>
      <c r="D10" t="s">
        <v>23</v>
      </c>
      <c r="F10" t="s">
        <v>23</v>
      </c>
      <c r="H10" s="134"/>
      <c r="J10" t="s">
        <v>59</v>
      </c>
      <c r="L10" t="s">
        <v>340</v>
      </c>
      <c r="P10" t="s">
        <v>6</v>
      </c>
      <c r="Q10" t="s">
        <v>138</v>
      </c>
      <c r="R10" t="s">
        <v>166</v>
      </c>
      <c r="S10" t="s">
        <v>194</v>
      </c>
      <c r="T10" t="s">
        <v>228</v>
      </c>
      <c r="U10" t="s">
        <v>261</v>
      </c>
      <c r="V10" t="s">
        <v>295</v>
      </c>
      <c r="X10" t="s">
        <v>351</v>
      </c>
      <c r="Y10" t="s">
        <v>127</v>
      </c>
      <c r="AA10" s="64" t="s">
        <v>59</v>
      </c>
      <c r="AB10" t="str">
        <f>T35</f>
        <v>Vérifié</v>
      </c>
      <c r="AD10" s="64" t="s">
        <v>59</v>
      </c>
      <c r="AE10" t="str">
        <f>T30</f>
        <v>Action souhaitée</v>
      </c>
      <c r="AG10" s="64" t="s">
        <v>59</v>
      </c>
      <c r="AH10" t="str">
        <f>T25</f>
        <v>Numéro de série</v>
      </c>
      <c r="AJ10" s="64" t="s">
        <v>59</v>
      </c>
      <c r="AK10" t="str">
        <f>T20</f>
        <v>en cours :</v>
      </c>
      <c r="AM10" s="64" t="s">
        <v>59</v>
      </c>
      <c r="AN10" t="str">
        <f>T15</f>
        <v>en cours de vérification</v>
      </c>
      <c r="AP10" s="64" t="s">
        <v>59</v>
      </c>
      <c r="AQ10" t="str">
        <f>T10</f>
        <v>en cours</v>
      </c>
      <c r="AS10" s="64" t="s">
        <v>59</v>
      </c>
      <c r="AT10" t="str">
        <f>T5</f>
        <v>Instruction</v>
      </c>
    </row>
    <row r="11" spans="2:47">
      <c r="B11" t="s">
        <v>30</v>
      </c>
      <c r="D11" t="s">
        <v>30</v>
      </c>
      <c r="F11" t="s">
        <v>30</v>
      </c>
      <c r="H11" s="65"/>
      <c r="J11" t="s">
        <v>60</v>
      </c>
      <c r="L11" s="36" t="s">
        <v>71</v>
      </c>
      <c r="P11" t="s">
        <v>8</v>
      </c>
      <c r="Q11" t="s">
        <v>139</v>
      </c>
      <c r="R11" t="s">
        <v>167</v>
      </c>
      <c r="S11" t="s">
        <v>195</v>
      </c>
      <c r="T11" t="s">
        <v>229</v>
      </c>
      <c r="U11" t="s">
        <v>262</v>
      </c>
      <c r="V11" t="s">
        <v>296</v>
      </c>
      <c r="X11" t="s">
        <v>351</v>
      </c>
      <c r="Y11" t="s">
        <v>126</v>
      </c>
      <c r="AA11" s="65" t="s">
        <v>60</v>
      </c>
      <c r="AB11" t="str">
        <f>U35</f>
        <v>Kontrol edildi</v>
      </c>
      <c r="AD11" s="65" t="s">
        <v>60</v>
      </c>
      <c r="AE11" t="str">
        <f>U30</f>
        <v>Eylem aranıyor</v>
      </c>
      <c r="AG11" s="65" t="s">
        <v>60</v>
      </c>
      <c r="AH11" t="str">
        <f>U25</f>
        <v>Seri numarası</v>
      </c>
      <c r="AJ11" s="65" t="s">
        <v>60</v>
      </c>
      <c r="AK11" t="str">
        <f>U20</f>
        <v>devam ediyor:</v>
      </c>
      <c r="AM11" s="65" t="s">
        <v>60</v>
      </c>
      <c r="AN11" t="str">
        <f>U15</f>
        <v>kontrol sürecinde</v>
      </c>
      <c r="AP11" s="65" t="s">
        <v>60</v>
      </c>
      <c r="AQ11" t="str">
        <f>U10</f>
        <v>devam ediyor</v>
      </c>
      <c r="AS11" s="65" t="s">
        <v>60</v>
      </c>
      <c r="AT11" t="str">
        <f>U5</f>
        <v>Talimatlar</v>
      </c>
    </row>
    <row r="12" spans="2:47">
      <c r="B12" t="s">
        <v>31</v>
      </c>
      <c r="D12" t="s">
        <v>31</v>
      </c>
      <c r="F12" t="s">
        <v>31</v>
      </c>
      <c r="H12" s="134"/>
      <c r="J12" t="s">
        <v>61</v>
      </c>
      <c r="L12" s="36" t="s">
        <v>72</v>
      </c>
      <c r="P12" t="s">
        <v>1</v>
      </c>
      <c r="Q12" t="s">
        <v>335</v>
      </c>
      <c r="R12" t="s">
        <v>168</v>
      </c>
      <c r="S12" t="s">
        <v>196</v>
      </c>
      <c r="T12" t="s">
        <v>230</v>
      </c>
      <c r="U12" t="s">
        <v>263</v>
      </c>
      <c r="V12" t="s">
        <v>297</v>
      </c>
      <c r="X12" t="s">
        <v>351</v>
      </c>
      <c r="Y12" t="s">
        <v>125</v>
      </c>
      <c r="AA12" s="64" t="s">
        <v>61</v>
      </c>
      <c r="AB12" t="str">
        <f>V35</f>
        <v xml:space="preserve">Đã kiểm tra </v>
      </c>
      <c r="AD12" s="64" t="s">
        <v>61</v>
      </c>
      <c r="AE12" t="str">
        <f>V30</f>
        <v xml:space="preserve">Hành động cần thiết </v>
      </c>
      <c r="AG12" s="64" t="s">
        <v>61</v>
      </c>
      <c r="AH12" t="str">
        <f>V25</f>
        <v>Số serial</v>
      </c>
      <c r="AJ12" s="64" t="s">
        <v>61</v>
      </c>
      <c r="AK12" t="str">
        <f>V20</f>
        <v xml:space="preserve">đang tiến hành: </v>
      </c>
      <c r="AM12" s="64" t="s">
        <v>61</v>
      </c>
      <c r="AN12" t="str">
        <f>V15</f>
        <v xml:space="preserve">đang trong quá trình kiểm tra </v>
      </c>
      <c r="AP12" s="64" t="s">
        <v>61</v>
      </c>
      <c r="AQ12" t="str">
        <f>V10</f>
        <v xml:space="preserve">đang tiến hành </v>
      </c>
      <c r="AS12" s="64" t="s">
        <v>61</v>
      </c>
      <c r="AT12" t="str">
        <f>V5</f>
        <v xml:space="preserve">Hướng dẫn </v>
      </c>
    </row>
    <row r="13" spans="2:47">
      <c r="B13" t="s">
        <v>25</v>
      </c>
      <c r="D13" t="s">
        <v>25</v>
      </c>
      <c r="F13" t="s">
        <v>25</v>
      </c>
      <c r="H13" s="65"/>
      <c r="J13" t="s">
        <v>350</v>
      </c>
      <c r="L13" s="36" t="s">
        <v>70</v>
      </c>
      <c r="P13" t="s">
        <v>4</v>
      </c>
      <c r="Q13" t="s">
        <v>140</v>
      </c>
      <c r="R13" t="s">
        <v>169</v>
      </c>
      <c r="S13" t="s">
        <v>197</v>
      </c>
      <c r="T13" t="s">
        <v>231</v>
      </c>
      <c r="U13" t="s">
        <v>264</v>
      </c>
      <c r="V13" t="s">
        <v>298</v>
      </c>
      <c r="X13" t="s">
        <v>351</v>
      </c>
      <c r="Y13" t="s">
        <v>124</v>
      </c>
      <c r="AA13" s="65" t="s">
        <v>350</v>
      </c>
      <c r="AB13">
        <f>W35</f>
        <v>0</v>
      </c>
      <c r="AC13" s="136"/>
      <c r="AD13" s="65" t="s">
        <v>350</v>
      </c>
      <c r="AE13">
        <f>W30</f>
        <v>0</v>
      </c>
      <c r="AF13" s="136"/>
      <c r="AG13" s="65" t="s">
        <v>350</v>
      </c>
      <c r="AH13" s="136">
        <f>W25</f>
        <v>0</v>
      </c>
      <c r="AI13" s="136"/>
      <c r="AJ13" s="65" t="s">
        <v>350</v>
      </c>
      <c r="AK13" s="136">
        <f>W20</f>
        <v>0</v>
      </c>
      <c r="AL13" s="136"/>
      <c r="AM13" s="65" t="s">
        <v>350</v>
      </c>
      <c r="AN13" s="136">
        <f>W15</f>
        <v>0</v>
      </c>
      <c r="AO13" s="136"/>
      <c r="AP13" s="65" t="s">
        <v>350</v>
      </c>
      <c r="AQ13" s="136">
        <f>W10</f>
        <v>0</v>
      </c>
      <c r="AR13" s="136"/>
      <c r="AS13" s="65" t="s">
        <v>350</v>
      </c>
      <c r="AT13" s="136">
        <f>W5</f>
        <v>0</v>
      </c>
      <c r="AU13" s="136"/>
    </row>
    <row r="14" spans="2:47">
      <c r="B14" t="s">
        <v>32</v>
      </c>
      <c r="D14" t="s">
        <v>32</v>
      </c>
      <c r="F14" t="s">
        <v>32</v>
      </c>
      <c r="H14" s="134"/>
      <c r="L14" t="s">
        <v>339</v>
      </c>
      <c r="P14" t="s">
        <v>5</v>
      </c>
      <c r="Q14" t="s">
        <v>336</v>
      </c>
      <c r="R14" t="s">
        <v>170</v>
      </c>
      <c r="S14" t="s">
        <v>5</v>
      </c>
      <c r="T14" t="s">
        <v>5</v>
      </c>
      <c r="U14" t="s">
        <v>265</v>
      </c>
      <c r="V14" t="s">
        <v>299</v>
      </c>
      <c r="X14" t="s">
        <v>351</v>
      </c>
      <c r="Y14" t="s">
        <v>123</v>
      </c>
      <c r="AA14" s="135"/>
      <c r="AD14" s="135"/>
      <c r="AG14" s="135"/>
      <c r="AJ14" s="135"/>
      <c r="AM14" s="135"/>
      <c r="AP14" s="135"/>
      <c r="AS14" s="135"/>
    </row>
    <row r="15" spans="2:47">
      <c r="B15" t="s">
        <v>33</v>
      </c>
      <c r="D15" t="s">
        <v>33</v>
      </c>
      <c r="F15" t="s">
        <v>33</v>
      </c>
      <c r="H15" s="65"/>
      <c r="L15" t="s">
        <v>341</v>
      </c>
      <c r="P15" t="s">
        <v>7</v>
      </c>
      <c r="Q15" t="s">
        <v>141</v>
      </c>
      <c r="R15" t="s">
        <v>171</v>
      </c>
      <c r="S15" t="s">
        <v>198</v>
      </c>
      <c r="T15" t="s">
        <v>232</v>
      </c>
      <c r="U15" t="s">
        <v>266</v>
      </c>
      <c r="V15" t="s">
        <v>300</v>
      </c>
      <c r="X15" t="s">
        <v>351</v>
      </c>
      <c r="Y15" t="s">
        <v>122</v>
      </c>
    </row>
    <row r="16" spans="2:47">
      <c r="B16" t="s">
        <v>14</v>
      </c>
      <c r="D16" t="s">
        <v>14</v>
      </c>
      <c r="F16" t="s">
        <v>14</v>
      </c>
      <c r="H16" s="134"/>
      <c r="L16" t="s">
        <v>342</v>
      </c>
      <c r="P16" t="s">
        <v>9</v>
      </c>
      <c r="Q16" t="s">
        <v>142</v>
      </c>
      <c r="R16" t="s">
        <v>172</v>
      </c>
      <c r="S16" t="s">
        <v>199</v>
      </c>
      <c r="T16" t="s">
        <v>233</v>
      </c>
      <c r="U16" t="s">
        <v>267</v>
      </c>
      <c r="V16" t="s">
        <v>301</v>
      </c>
      <c r="X16" t="s">
        <v>351</v>
      </c>
      <c r="Y16" t="s">
        <v>121</v>
      </c>
      <c r="AB16" s="66" t="s">
        <v>100</v>
      </c>
      <c r="AE16" s="66" t="s">
        <v>105</v>
      </c>
      <c r="AH16" s="66" t="s">
        <v>110</v>
      </c>
      <c r="AK16" s="66" t="s">
        <v>115</v>
      </c>
      <c r="AN16" s="66" t="s">
        <v>121</v>
      </c>
      <c r="AQ16" s="66" t="s">
        <v>126</v>
      </c>
      <c r="AT16" s="66" t="s">
        <v>131</v>
      </c>
    </row>
    <row r="17" spans="8:46">
      <c r="H17" s="65"/>
      <c r="L17" t="s">
        <v>343</v>
      </c>
      <c r="P17" t="s">
        <v>94</v>
      </c>
      <c r="Q17" t="s">
        <v>143</v>
      </c>
      <c r="R17" t="s">
        <v>173</v>
      </c>
      <c r="S17" t="s">
        <v>200</v>
      </c>
      <c r="T17" t="s">
        <v>234</v>
      </c>
      <c r="U17" t="s">
        <v>268</v>
      </c>
      <c r="V17" t="s">
        <v>302</v>
      </c>
      <c r="X17" t="s">
        <v>351</v>
      </c>
      <c r="Y17" t="s">
        <v>120</v>
      </c>
      <c r="AA17" s="64" t="s">
        <v>56</v>
      </c>
      <c r="AB17" t="str">
        <f>P36</f>
        <v>Action</v>
      </c>
      <c r="AD17" s="64" t="s">
        <v>56</v>
      </c>
      <c r="AE17" t="str">
        <f>P31</f>
        <v>Responsible</v>
      </c>
      <c r="AG17" s="64" t="s">
        <v>56</v>
      </c>
      <c r="AH17" t="str">
        <f>P26</f>
        <v>Issue Type (Hyd, Elec, etc)</v>
      </c>
      <c r="AJ17" s="64" t="s">
        <v>56</v>
      </c>
      <c r="AK17" t="str">
        <f>P21</f>
        <v>due tomorrow:</v>
      </c>
      <c r="AM17" s="64" t="s">
        <v>56</v>
      </c>
      <c r="AN17" t="str">
        <f>P16</f>
        <v>not checked</v>
      </c>
      <c r="AP17" s="64" t="s">
        <v>56</v>
      </c>
      <c r="AQ17" t="str">
        <f>P11</f>
        <v>not started</v>
      </c>
      <c r="AS17" s="64" t="s">
        <v>56</v>
      </c>
      <c r="AT17" t="str">
        <f>P6</f>
        <v>Customer:</v>
      </c>
    </row>
    <row r="18" spans="8:46">
      <c r="P18" t="s">
        <v>95</v>
      </c>
      <c r="Q18" t="s">
        <v>337</v>
      </c>
      <c r="R18" t="s">
        <v>174</v>
      </c>
      <c r="S18" t="s">
        <v>201</v>
      </c>
      <c r="T18" t="s">
        <v>235</v>
      </c>
      <c r="U18" t="s">
        <v>269</v>
      </c>
      <c r="V18" t="s">
        <v>303</v>
      </c>
      <c r="X18" t="s">
        <v>351</v>
      </c>
      <c r="Y18" t="s">
        <v>119</v>
      </c>
      <c r="AA18" s="65" t="s">
        <v>62</v>
      </c>
      <c r="AB18" t="str">
        <f>Q36</f>
        <v>行动</v>
      </c>
      <c r="AD18" s="65" t="s">
        <v>62</v>
      </c>
      <c r="AE18" t="str">
        <f>Q31</f>
        <v>责任</v>
      </c>
      <c r="AG18" s="65" t="s">
        <v>62</v>
      </c>
      <c r="AH18" t="str">
        <f>Q26</f>
        <v>问题类型（水、电等）</v>
      </c>
      <c r="AJ18" s="65" t="s">
        <v>62</v>
      </c>
      <c r="AK18" t="str">
        <f>Q21</f>
        <v>明天到期。</v>
      </c>
      <c r="AM18" s="65" t="s">
        <v>62</v>
      </c>
      <c r="AN18" t="str">
        <f>Q16</f>
        <v>未检查</v>
      </c>
      <c r="AP18" s="65" t="s">
        <v>62</v>
      </c>
      <c r="AQ18" t="str">
        <f>Q11</f>
        <v>未开始</v>
      </c>
      <c r="AS18" s="65" t="s">
        <v>62</v>
      </c>
      <c r="AT18" t="str">
        <f>Q6</f>
        <v>客户。</v>
      </c>
    </row>
    <row r="19" spans="8:46">
      <c r="P19" t="s">
        <v>36</v>
      </c>
      <c r="Q19" t="s">
        <v>144</v>
      </c>
      <c r="R19" t="s">
        <v>175</v>
      </c>
      <c r="S19" t="s">
        <v>202</v>
      </c>
      <c r="T19" t="s">
        <v>236</v>
      </c>
      <c r="U19" t="s">
        <v>270</v>
      </c>
      <c r="V19" t="s">
        <v>304</v>
      </c>
      <c r="X19" t="s">
        <v>351</v>
      </c>
      <c r="Y19" t="s">
        <v>118</v>
      </c>
      <c r="AA19" s="64" t="s">
        <v>57</v>
      </c>
      <c r="AB19" t="str">
        <f>R36</f>
        <v>Aktion</v>
      </c>
      <c r="AD19" s="64" t="s">
        <v>57</v>
      </c>
      <c r="AE19" t="str">
        <f>R31</f>
        <v>Verantwortlich</v>
      </c>
      <c r="AG19" s="64" t="s">
        <v>57</v>
      </c>
      <c r="AH19" t="str">
        <f>R26</f>
        <v>Problemtyp (hyd., el., etc.)</v>
      </c>
      <c r="AJ19" s="64" t="s">
        <v>57</v>
      </c>
      <c r="AK19" t="str">
        <f>R21</f>
        <v>morgen fällig:</v>
      </c>
      <c r="AM19" s="64" t="s">
        <v>57</v>
      </c>
      <c r="AN19" t="str">
        <f>R16</f>
        <v>nicht geprüft</v>
      </c>
      <c r="AP19" s="64" t="s">
        <v>57</v>
      </c>
      <c r="AQ19" t="str">
        <f>R11</f>
        <v>nicht gestartet</v>
      </c>
      <c r="AS19" s="64" t="s">
        <v>57</v>
      </c>
      <c r="AT19" t="str">
        <f>R6</f>
        <v>Kunde:</v>
      </c>
    </row>
    <row r="20" spans="8:46">
      <c r="P20" t="s">
        <v>37</v>
      </c>
      <c r="Q20" t="s">
        <v>145</v>
      </c>
      <c r="R20" t="s">
        <v>176</v>
      </c>
      <c r="S20" t="s">
        <v>194</v>
      </c>
      <c r="T20" t="s">
        <v>237</v>
      </c>
      <c r="U20" t="s">
        <v>271</v>
      </c>
      <c r="V20" t="s">
        <v>305</v>
      </c>
      <c r="X20" t="s">
        <v>351</v>
      </c>
      <c r="Y20" t="s">
        <v>117</v>
      </c>
      <c r="AA20" s="65" t="s">
        <v>58</v>
      </c>
      <c r="AB20" t="str">
        <f>S36</f>
        <v>Acción</v>
      </c>
      <c r="AD20" s="65" t="s">
        <v>58</v>
      </c>
      <c r="AE20" t="str">
        <f>S31</f>
        <v>Responsable</v>
      </c>
      <c r="AG20" s="65" t="s">
        <v>58</v>
      </c>
      <c r="AH20" t="str">
        <f>S26</f>
        <v>Tipo de problema (hidráulico, eléctrico, etc.)</v>
      </c>
      <c r="AJ20" s="65" t="s">
        <v>58</v>
      </c>
      <c r="AK20" t="str">
        <f>S21</f>
        <v>previsto para mañana</v>
      </c>
      <c r="AM20" s="65" t="s">
        <v>58</v>
      </c>
      <c r="AN20" t="str">
        <f>S16</f>
        <v>no comprobado</v>
      </c>
      <c r="AP20" s="65" t="s">
        <v>58</v>
      </c>
      <c r="AQ20" t="str">
        <f>S11</f>
        <v>no iniciada</v>
      </c>
      <c r="AS20" s="65" t="s">
        <v>58</v>
      </c>
      <c r="AT20" t="str">
        <f>S6</f>
        <v>Cliente:</v>
      </c>
    </row>
    <row r="21" spans="8:46">
      <c r="P21" t="s">
        <v>116</v>
      </c>
      <c r="Q21" t="s">
        <v>146</v>
      </c>
      <c r="R21" t="s">
        <v>177</v>
      </c>
      <c r="S21" t="s">
        <v>203</v>
      </c>
      <c r="T21" t="s">
        <v>238</v>
      </c>
      <c r="U21" t="s">
        <v>272</v>
      </c>
      <c r="V21" t="s">
        <v>306</v>
      </c>
      <c r="X21" t="s">
        <v>351</v>
      </c>
      <c r="Y21" t="s">
        <v>115</v>
      </c>
      <c r="AA21" s="64" t="s">
        <v>59</v>
      </c>
      <c r="AB21" t="str">
        <f>T36</f>
        <v>Action</v>
      </c>
      <c r="AD21" s="64" t="s">
        <v>59</v>
      </c>
      <c r="AE21" t="str">
        <f>T31</f>
        <v>Responsable</v>
      </c>
      <c r="AG21" s="64" t="s">
        <v>59</v>
      </c>
      <c r="AH21" t="str">
        <f>T26</f>
        <v>Type de problème (hydraulique, électrique, etc.)</v>
      </c>
      <c r="AJ21" s="64" t="s">
        <v>59</v>
      </c>
      <c r="AK21" t="str">
        <f>T21</f>
        <v>à rendre demain :</v>
      </c>
      <c r="AM21" s="64" t="s">
        <v>59</v>
      </c>
      <c r="AN21" t="str">
        <f>T16</f>
        <v>pas vérifié</v>
      </c>
      <c r="AP21" s="64" t="s">
        <v>59</v>
      </c>
      <c r="AQ21" t="str">
        <f>T11</f>
        <v>pas encore commencé</v>
      </c>
      <c r="AS21" s="64" t="s">
        <v>59</v>
      </c>
      <c r="AT21" t="str">
        <f>T6</f>
        <v>Client :</v>
      </c>
    </row>
    <row r="22" spans="8:46">
      <c r="P22" t="s">
        <v>36</v>
      </c>
      <c r="Q22" t="s">
        <v>147</v>
      </c>
      <c r="R22" t="s">
        <v>175</v>
      </c>
      <c r="S22" t="s">
        <v>202</v>
      </c>
      <c r="T22" t="s">
        <v>236</v>
      </c>
      <c r="U22" t="s">
        <v>273</v>
      </c>
      <c r="V22" t="s">
        <v>304</v>
      </c>
      <c r="X22" t="s">
        <v>351</v>
      </c>
      <c r="Y22" t="s">
        <v>114</v>
      </c>
      <c r="AA22" s="65" t="s">
        <v>60</v>
      </c>
      <c r="AB22" t="str">
        <f>U36</f>
        <v>Eylem</v>
      </c>
      <c r="AD22" s="65" t="s">
        <v>60</v>
      </c>
      <c r="AE22" t="str">
        <f>U31</f>
        <v>Sorumlu</v>
      </c>
      <c r="AG22" s="65" t="s">
        <v>60</v>
      </c>
      <c r="AH22" t="str">
        <f>U26</f>
        <v>Sorun Türü (Su, Elektrik, vb.)</v>
      </c>
      <c r="AJ22" s="65" t="s">
        <v>60</v>
      </c>
      <c r="AK22" t="str">
        <f>U21</f>
        <v>yarın teslim edilecek:</v>
      </c>
      <c r="AM22" s="65" t="s">
        <v>60</v>
      </c>
      <c r="AN22" t="str">
        <f>U16</f>
        <v>kontrol edilmedi</v>
      </c>
      <c r="AP22" s="65" t="s">
        <v>60</v>
      </c>
      <c r="AQ22" t="str">
        <f>U11</f>
        <v>başlatılmadı</v>
      </c>
      <c r="AS22" s="65" t="s">
        <v>60</v>
      </c>
      <c r="AT22" t="str">
        <f>U6</f>
        <v>Müşteri:</v>
      </c>
    </row>
    <row r="23" spans="8:46">
      <c r="P23" t="s">
        <v>0</v>
      </c>
      <c r="Q23" t="s">
        <v>148</v>
      </c>
      <c r="R23" t="s">
        <v>178</v>
      </c>
      <c r="S23" t="s">
        <v>204</v>
      </c>
      <c r="T23" t="s">
        <v>239</v>
      </c>
      <c r="U23" t="s">
        <v>274</v>
      </c>
      <c r="V23" t="s">
        <v>307</v>
      </c>
      <c r="X23" t="s">
        <v>351</v>
      </c>
      <c r="Y23" t="s">
        <v>113</v>
      </c>
      <c r="AA23" s="64" t="s">
        <v>61</v>
      </c>
      <c r="AB23" t="str">
        <f>V36</f>
        <v xml:space="preserve">Hành động </v>
      </c>
      <c r="AD23" s="64" t="s">
        <v>61</v>
      </c>
      <c r="AE23" t="str">
        <f>V31</f>
        <v xml:space="preserve">Người chịu trách nhiệm </v>
      </c>
      <c r="AG23" s="64" t="s">
        <v>61</v>
      </c>
      <c r="AH23" t="str">
        <f>V26</f>
        <v xml:space="preserve">Loại sự cố (Hyd, Elec, v.v.) </v>
      </c>
      <c r="AJ23" s="64" t="s">
        <v>61</v>
      </c>
      <c r="AK23" t="str">
        <f>V21</f>
        <v xml:space="preserve">đến hạn vào ngày mai: </v>
      </c>
      <c r="AM23" s="64" t="s">
        <v>61</v>
      </c>
      <c r="AN23" t="str">
        <f>V16</f>
        <v xml:space="preserve">chưa được kiểm tra </v>
      </c>
      <c r="AP23" s="64" t="s">
        <v>61</v>
      </c>
      <c r="AQ23" t="str">
        <f>V11</f>
        <v xml:space="preserve">chưa bắt đầu </v>
      </c>
      <c r="AS23" s="64" t="s">
        <v>61</v>
      </c>
      <c r="AT23" t="str">
        <f>V6</f>
        <v xml:space="preserve">Khách hàng: </v>
      </c>
    </row>
    <row r="24" spans="8:46">
      <c r="P24" t="s">
        <v>49</v>
      </c>
      <c r="Q24" t="s">
        <v>149</v>
      </c>
      <c r="R24" t="s">
        <v>179</v>
      </c>
      <c r="S24" t="s">
        <v>205</v>
      </c>
      <c r="T24" t="s">
        <v>49</v>
      </c>
      <c r="U24" t="s">
        <v>275</v>
      </c>
      <c r="V24" t="s">
        <v>308</v>
      </c>
      <c r="X24" t="s">
        <v>351</v>
      </c>
      <c r="Y24" t="s">
        <v>112</v>
      </c>
      <c r="AA24" s="65" t="s">
        <v>350</v>
      </c>
      <c r="AB24" s="136">
        <f>W36</f>
        <v>0</v>
      </c>
      <c r="AC24" s="136"/>
      <c r="AD24" s="65" t="s">
        <v>350</v>
      </c>
      <c r="AE24" s="136">
        <f>W31</f>
        <v>0</v>
      </c>
      <c r="AF24" s="136"/>
      <c r="AG24" s="65" t="s">
        <v>350</v>
      </c>
      <c r="AH24" s="136">
        <f>W26</f>
        <v>0</v>
      </c>
      <c r="AI24" s="136"/>
      <c r="AJ24" s="65" t="s">
        <v>350</v>
      </c>
      <c r="AK24" s="136">
        <f>W21</f>
        <v>0</v>
      </c>
      <c r="AL24" s="136"/>
      <c r="AM24" s="65" t="s">
        <v>350</v>
      </c>
      <c r="AN24" s="136">
        <f>W16</f>
        <v>0</v>
      </c>
      <c r="AO24" s="136"/>
      <c r="AP24" s="65" t="s">
        <v>350</v>
      </c>
      <c r="AQ24" s="136">
        <f>W11</f>
        <v>0</v>
      </c>
      <c r="AR24" s="136"/>
      <c r="AS24" s="65" t="s">
        <v>350</v>
      </c>
      <c r="AT24" s="136">
        <f>W6</f>
        <v>0</v>
      </c>
    </row>
    <row r="25" spans="8:46">
      <c r="P25" t="s">
        <v>326</v>
      </c>
      <c r="Q25" t="s">
        <v>325</v>
      </c>
      <c r="R25" t="s">
        <v>324</v>
      </c>
      <c r="S25" t="s">
        <v>327</v>
      </c>
      <c r="T25" t="s">
        <v>328</v>
      </c>
      <c r="U25" t="s">
        <v>329</v>
      </c>
      <c r="V25" t="s">
        <v>330</v>
      </c>
      <c r="X25" t="s">
        <v>351</v>
      </c>
      <c r="Y25" t="s">
        <v>111</v>
      </c>
      <c r="AA25" s="135"/>
      <c r="AD25" s="135"/>
      <c r="AG25" s="135"/>
      <c r="AJ25" s="135"/>
      <c r="AM25" s="135"/>
      <c r="AP25" s="135"/>
      <c r="AS25" s="135"/>
    </row>
    <row r="26" spans="8:46">
      <c r="P26" t="s">
        <v>15</v>
      </c>
      <c r="Q26" t="s">
        <v>150</v>
      </c>
      <c r="R26" t="s">
        <v>323</v>
      </c>
      <c r="S26" t="s">
        <v>206</v>
      </c>
      <c r="T26" t="s">
        <v>240</v>
      </c>
      <c r="U26" t="s">
        <v>276</v>
      </c>
      <c r="V26" t="s">
        <v>309</v>
      </c>
      <c r="X26" t="s">
        <v>351</v>
      </c>
      <c r="Y26" t="s">
        <v>110</v>
      </c>
    </row>
    <row r="27" spans="8:46">
      <c r="P27" t="s">
        <v>50</v>
      </c>
      <c r="Q27" t="s">
        <v>151</v>
      </c>
      <c r="R27" t="s">
        <v>331</v>
      </c>
      <c r="S27" t="s">
        <v>207</v>
      </c>
      <c r="T27" t="s">
        <v>332</v>
      </c>
      <c r="U27" t="s">
        <v>277</v>
      </c>
      <c r="V27" t="s">
        <v>310</v>
      </c>
      <c r="X27" t="s">
        <v>351</v>
      </c>
      <c r="Y27" t="s">
        <v>109</v>
      </c>
      <c r="AB27" s="66" t="s">
        <v>99</v>
      </c>
      <c r="AE27" s="66" t="s">
        <v>104</v>
      </c>
      <c r="AH27" s="66" t="s">
        <v>109</v>
      </c>
      <c r="AK27" s="66" t="s">
        <v>114</v>
      </c>
      <c r="AN27" s="66" t="s">
        <v>120</v>
      </c>
      <c r="AQ27" s="66" t="s">
        <v>125</v>
      </c>
      <c r="AT27" s="66" t="s">
        <v>130</v>
      </c>
    </row>
    <row r="28" spans="8:46">
      <c r="P28" t="s">
        <v>51</v>
      </c>
      <c r="Q28" t="s">
        <v>152</v>
      </c>
      <c r="R28" t="s">
        <v>180</v>
      </c>
      <c r="S28" t="s">
        <v>208</v>
      </c>
      <c r="T28" t="s">
        <v>241</v>
      </c>
      <c r="U28" t="s">
        <v>278</v>
      </c>
      <c r="V28" t="s">
        <v>311</v>
      </c>
      <c r="X28" t="s">
        <v>351</v>
      </c>
      <c r="Y28" t="s">
        <v>108</v>
      </c>
      <c r="AA28" s="64" t="s">
        <v>56</v>
      </c>
      <c r="AB28" t="str">
        <f>P37</f>
        <v>Comments</v>
      </c>
      <c r="AD28" s="64" t="s">
        <v>56</v>
      </c>
      <c r="AE28" t="str">
        <f>P32</f>
        <v>Deadline</v>
      </c>
      <c r="AG28" s="64" t="s">
        <v>56</v>
      </c>
      <c r="AH28" t="str">
        <f>P27</f>
        <v>Problem / Issue</v>
      </c>
      <c r="AJ28" s="64" t="s">
        <v>56</v>
      </c>
      <c r="AK28" t="str">
        <f>P22</f>
        <v>due:</v>
      </c>
      <c r="AM28" s="64" t="s">
        <v>56</v>
      </c>
      <c r="AN28" t="str">
        <f>P17</f>
        <v>Branch/Subsidiary/Distributor:</v>
      </c>
      <c r="AP28" s="64" t="s">
        <v>56</v>
      </c>
      <c r="AQ28" t="str">
        <f>P12</f>
        <v>Amount of Points:</v>
      </c>
      <c r="AS28" s="64" t="s">
        <v>56</v>
      </c>
      <c r="AT28" t="str">
        <f>P7</f>
        <v>Machine:</v>
      </c>
    </row>
    <row r="29" spans="8:46">
      <c r="P29" t="s">
        <v>17</v>
      </c>
      <c r="Q29" t="s">
        <v>153</v>
      </c>
      <c r="R29" t="s">
        <v>181</v>
      </c>
      <c r="S29" t="s">
        <v>209</v>
      </c>
      <c r="T29" t="s">
        <v>242</v>
      </c>
      <c r="U29" t="s">
        <v>279</v>
      </c>
      <c r="V29" t="s">
        <v>312</v>
      </c>
      <c r="X29" t="s">
        <v>351</v>
      </c>
      <c r="Y29" t="s">
        <v>107</v>
      </c>
      <c r="AA29" s="65" t="s">
        <v>62</v>
      </c>
      <c r="AB29" t="str">
        <f>Q37</f>
        <v>评论</v>
      </c>
      <c r="AD29" s="65" t="s">
        <v>62</v>
      </c>
      <c r="AE29" t="str">
        <f>Q32</f>
        <v>最后期限</v>
      </c>
      <c r="AG29" s="65" t="s">
        <v>62</v>
      </c>
      <c r="AH29" t="str">
        <f>Q27</f>
        <v>问题/议题</v>
      </c>
      <c r="AJ29" s="65" t="s">
        <v>62</v>
      </c>
      <c r="AK29" t="str">
        <f>Q22</f>
        <v>应付的</v>
      </c>
      <c r="AM29" s="65" t="s">
        <v>62</v>
      </c>
      <c r="AN29" t="str">
        <f>Q17</f>
        <v>分支机构/子公司/经销商:</v>
      </c>
      <c r="AP29" s="65" t="s">
        <v>62</v>
      </c>
      <c r="AQ29" t="str">
        <f>Q12</f>
        <v>要点的数量。</v>
      </c>
      <c r="AS29" s="65" t="s">
        <v>62</v>
      </c>
      <c r="AT29" t="str">
        <f>Q7</f>
        <v>机器。</v>
      </c>
    </row>
    <row r="30" spans="8:46">
      <c r="P30" t="s">
        <v>41</v>
      </c>
      <c r="Q30" t="s">
        <v>154</v>
      </c>
      <c r="R30" t="s">
        <v>182</v>
      </c>
      <c r="S30" t="s">
        <v>210</v>
      </c>
      <c r="T30" t="s">
        <v>243</v>
      </c>
      <c r="U30" t="s">
        <v>280</v>
      </c>
      <c r="V30" t="s">
        <v>313</v>
      </c>
      <c r="X30" t="s">
        <v>351</v>
      </c>
      <c r="Y30" t="s">
        <v>106</v>
      </c>
      <c r="AA30" s="64" t="s">
        <v>57</v>
      </c>
      <c r="AB30" t="str">
        <f>R37</f>
        <v>Kommentare</v>
      </c>
      <c r="AD30" s="64" t="s">
        <v>57</v>
      </c>
      <c r="AE30" t="str">
        <f>R32</f>
        <v>Frist</v>
      </c>
      <c r="AG30" s="64" t="s">
        <v>57</v>
      </c>
      <c r="AH30" t="str">
        <f>R27</f>
        <v>Problem</v>
      </c>
      <c r="AJ30" s="64" t="s">
        <v>57</v>
      </c>
      <c r="AK30" t="str">
        <f>R22</f>
        <v>fällig:</v>
      </c>
      <c r="AM30" s="64" t="s">
        <v>57</v>
      </c>
      <c r="AN30" t="str">
        <f>R17</f>
        <v>Niederlassung/Tochtergesellschaft/Vertriebsgesellschaft:</v>
      </c>
      <c r="AP30" s="64" t="s">
        <v>57</v>
      </c>
      <c r="AQ30" t="str">
        <f>R12</f>
        <v>Anzahl der Punkte:</v>
      </c>
      <c r="AS30" s="64" t="s">
        <v>57</v>
      </c>
      <c r="AT30" t="str">
        <f>R7</f>
        <v>Maschine:</v>
      </c>
    </row>
    <row r="31" spans="8:46">
      <c r="P31" t="s">
        <v>251</v>
      </c>
      <c r="Q31" t="s">
        <v>338</v>
      </c>
      <c r="R31" t="s">
        <v>252</v>
      </c>
      <c r="S31" t="s">
        <v>253</v>
      </c>
      <c r="T31" t="s">
        <v>253</v>
      </c>
      <c r="U31" t="s">
        <v>281</v>
      </c>
      <c r="V31" t="s">
        <v>314</v>
      </c>
      <c r="X31" t="s">
        <v>351</v>
      </c>
      <c r="Y31" t="s">
        <v>105</v>
      </c>
      <c r="AA31" s="65" t="s">
        <v>58</v>
      </c>
      <c r="AB31" t="str">
        <f>S37</f>
        <v>Comentarios</v>
      </c>
      <c r="AD31" s="65" t="s">
        <v>58</v>
      </c>
      <c r="AE31" t="str">
        <f>S32</f>
        <v>Plazo</v>
      </c>
      <c r="AG31" s="65" t="s">
        <v>58</v>
      </c>
      <c r="AH31" t="str">
        <f>S27</f>
        <v>Problema</v>
      </c>
      <c r="AJ31" s="65" t="s">
        <v>58</v>
      </c>
      <c r="AK31" t="str">
        <f>S22</f>
        <v>debido:</v>
      </c>
      <c r="AM31" s="65" t="s">
        <v>58</v>
      </c>
      <c r="AN31" t="str">
        <f>S17</f>
        <v>Sucursal/Subsidiaria/Distribuidor:</v>
      </c>
      <c r="AP31" s="65" t="s">
        <v>58</v>
      </c>
      <c r="AQ31" t="str">
        <f>S12</f>
        <v>Cantidad de puntos:</v>
      </c>
      <c r="AS31" s="65" t="s">
        <v>58</v>
      </c>
      <c r="AT31" t="str">
        <f>S7</f>
        <v>Máquina:</v>
      </c>
    </row>
    <row r="32" spans="8:46">
      <c r="P32" t="s">
        <v>52</v>
      </c>
      <c r="Q32" t="s">
        <v>155</v>
      </c>
      <c r="R32" t="s">
        <v>333</v>
      </c>
      <c r="S32" t="s">
        <v>211</v>
      </c>
      <c r="T32" t="s">
        <v>244</v>
      </c>
      <c r="U32" t="s">
        <v>282</v>
      </c>
      <c r="V32" t="s">
        <v>315</v>
      </c>
      <c r="X32" t="s">
        <v>351</v>
      </c>
      <c r="Y32" t="s">
        <v>104</v>
      </c>
      <c r="AA32" s="64" t="s">
        <v>59</v>
      </c>
      <c r="AB32" t="str">
        <f>T37</f>
        <v>Commentaires</v>
      </c>
      <c r="AD32" s="64" t="s">
        <v>59</v>
      </c>
      <c r="AE32" t="str">
        <f>T32</f>
        <v>Date limite</v>
      </c>
      <c r="AG32" s="64" t="s">
        <v>59</v>
      </c>
      <c r="AH32" t="str">
        <f>T27</f>
        <v>Problème</v>
      </c>
      <c r="AJ32" s="64" t="s">
        <v>59</v>
      </c>
      <c r="AK32" t="str">
        <f>T22</f>
        <v>due :</v>
      </c>
      <c r="AM32" s="64" t="s">
        <v>59</v>
      </c>
      <c r="AN32" t="str">
        <f>T17</f>
        <v>Branche/filiale/distributeur :</v>
      </c>
      <c r="AP32" s="64" t="s">
        <v>59</v>
      </c>
      <c r="AQ32" t="str">
        <f>T12</f>
        <v>Nombre de points :</v>
      </c>
      <c r="AS32" s="64" t="s">
        <v>59</v>
      </c>
      <c r="AT32" t="str">
        <f>T7</f>
        <v>Machine :</v>
      </c>
    </row>
    <row r="33" spans="16:46">
      <c r="P33" t="s">
        <v>18</v>
      </c>
      <c r="Q33" t="s">
        <v>156</v>
      </c>
      <c r="R33" t="s">
        <v>183</v>
      </c>
      <c r="S33" t="s">
        <v>212</v>
      </c>
      <c r="T33" t="s">
        <v>245</v>
      </c>
      <c r="U33" t="s">
        <v>283</v>
      </c>
      <c r="V33" t="s">
        <v>316</v>
      </c>
      <c r="X33" t="s">
        <v>351</v>
      </c>
      <c r="Y33" t="s">
        <v>103</v>
      </c>
      <c r="AA33" s="65" t="s">
        <v>60</v>
      </c>
      <c r="AB33" t="str">
        <f>U37</f>
        <v>Yorumlar</v>
      </c>
      <c r="AD33" s="65" t="s">
        <v>60</v>
      </c>
      <c r="AE33" t="str">
        <f>U32</f>
        <v>Son teslim tarihi</v>
      </c>
      <c r="AG33" s="65" t="s">
        <v>60</v>
      </c>
      <c r="AH33" t="str">
        <f>U27</f>
        <v>Sorun / Konu</v>
      </c>
      <c r="AJ33" s="65" t="s">
        <v>60</v>
      </c>
      <c r="AK33" t="str">
        <f>U22</f>
        <v>vadesi gelmiş:</v>
      </c>
      <c r="AM33" s="65" t="s">
        <v>60</v>
      </c>
      <c r="AN33" t="str">
        <f>U17</f>
        <v>Şube/İştirak/Distribütör:</v>
      </c>
      <c r="AP33" s="65" t="s">
        <v>60</v>
      </c>
      <c r="AQ33" t="str">
        <f>U12</f>
        <v>Puan Miktarı:</v>
      </c>
      <c r="AS33" s="65" t="s">
        <v>60</v>
      </c>
      <c r="AT33" t="str">
        <f>U7</f>
        <v>Makine:</v>
      </c>
    </row>
    <row r="34" spans="16:46">
      <c r="P34" t="s">
        <v>19</v>
      </c>
      <c r="Q34" t="s">
        <v>157</v>
      </c>
      <c r="R34" t="s">
        <v>19</v>
      </c>
      <c r="S34" t="s">
        <v>213</v>
      </c>
      <c r="T34" t="s">
        <v>246</v>
      </c>
      <c r="U34" t="s">
        <v>284</v>
      </c>
      <c r="V34" t="s">
        <v>317</v>
      </c>
      <c r="X34" t="s">
        <v>351</v>
      </c>
      <c r="Y34" t="s">
        <v>102</v>
      </c>
      <c r="AA34" s="64" t="s">
        <v>61</v>
      </c>
      <c r="AB34" t="str">
        <f>V37</f>
        <v xml:space="preserve">Bình luận </v>
      </c>
      <c r="AD34" s="64" t="s">
        <v>61</v>
      </c>
      <c r="AE34" t="str">
        <f>V32</f>
        <v xml:space="preserve">Hạn chót </v>
      </c>
      <c r="AG34" s="64" t="s">
        <v>61</v>
      </c>
      <c r="AH34" t="str">
        <f>V27</f>
        <v xml:space="preserve">Vấn đề / Sự cố </v>
      </c>
      <c r="AJ34" s="64" t="s">
        <v>61</v>
      </c>
      <c r="AK34" t="str">
        <f>V22</f>
        <v xml:space="preserve">đến hạn: </v>
      </c>
      <c r="AM34" s="64" t="s">
        <v>61</v>
      </c>
      <c r="AN34" t="str">
        <f>V17</f>
        <v xml:space="preserve">Chi nhánh / Phân nhánh / Nhà phân phối: </v>
      </c>
      <c r="AP34" s="64" t="s">
        <v>61</v>
      </c>
      <c r="AQ34" t="str">
        <f>V12</f>
        <v xml:space="preserve">Số điểm: </v>
      </c>
      <c r="AS34" s="64" t="s">
        <v>61</v>
      </c>
      <c r="AT34" t="str">
        <f>V7</f>
        <v xml:space="preserve">Máy: </v>
      </c>
    </row>
    <row r="35" spans="16:46">
      <c r="P35" t="s">
        <v>20</v>
      </c>
      <c r="Q35" t="s">
        <v>158</v>
      </c>
      <c r="R35" t="s">
        <v>184</v>
      </c>
      <c r="S35" t="s">
        <v>214</v>
      </c>
      <c r="T35" t="s">
        <v>247</v>
      </c>
      <c r="U35" t="s">
        <v>285</v>
      </c>
      <c r="V35" t="s">
        <v>318</v>
      </c>
      <c r="X35" t="s">
        <v>351</v>
      </c>
      <c r="Y35" t="s">
        <v>101</v>
      </c>
      <c r="AA35" s="65" t="s">
        <v>350</v>
      </c>
      <c r="AB35" s="136">
        <f>W37</f>
        <v>0</v>
      </c>
      <c r="AC35" s="136"/>
      <c r="AD35" s="65" t="s">
        <v>350</v>
      </c>
      <c r="AE35" s="136">
        <f>W32</f>
        <v>0</v>
      </c>
      <c r="AF35" s="136"/>
      <c r="AG35" s="65" t="s">
        <v>350</v>
      </c>
      <c r="AH35" s="136">
        <f>W27</f>
        <v>0</v>
      </c>
      <c r="AI35" s="136"/>
      <c r="AJ35" s="65" t="s">
        <v>350</v>
      </c>
      <c r="AK35" s="136">
        <f>W22</f>
        <v>0</v>
      </c>
      <c r="AL35" s="136"/>
      <c r="AM35" s="65" t="s">
        <v>350</v>
      </c>
      <c r="AN35" s="136">
        <f>W17</f>
        <v>0</v>
      </c>
      <c r="AO35" s="136"/>
      <c r="AP35" s="65" t="s">
        <v>350</v>
      </c>
      <c r="AQ35" s="136">
        <f>W12</f>
        <v>0</v>
      </c>
      <c r="AR35" s="136"/>
      <c r="AS35" s="65" t="s">
        <v>350</v>
      </c>
      <c r="AT35" s="136">
        <f>W7</f>
        <v>0</v>
      </c>
    </row>
    <row r="36" spans="16:46">
      <c r="P36" t="s">
        <v>21</v>
      </c>
      <c r="Q36" t="s">
        <v>159</v>
      </c>
      <c r="R36" t="s">
        <v>185</v>
      </c>
      <c r="S36" t="s">
        <v>215</v>
      </c>
      <c r="T36" t="s">
        <v>21</v>
      </c>
      <c r="U36" t="s">
        <v>286</v>
      </c>
      <c r="V36" t="s">
        <v>319</v>
      </c>
      <c r="X36" t="s">
        <v>351</v>
      </c>
      <c r="Y36" t="s">
        <v>100</v>
      </c>
      <c r="AA36" s="135"/>
      <c r="AD36" s="135"/>
      <c r="AG36" s="135"/>
      <c r="AJ36" s="135"/>
      <c r="AM36" s="135"/>
      <c r="AP36" s="135"/>
      <c r="AS36" s="135"/>
    </row>
    <row r="37" spans="16:46">
      <c r="P37" t="s">
        <v>40</v>
      </c>
      <c r="Q37" t="s">
        <v>160</v>
      </c>
      <c r="R37" t="s">
        <v>186</v>
      </c>
      <c r="S37" t="s">
        <v>216</v>
      </c>
      <c r="T37" t="s">
        <v>248</v>
      </c>
      <c r="U37" t="s">
        <v>287</v>
      </c>
      <c r="V37" t="s">
        <v>320</v>
      </c>
      <c r="X37" t="s">
        <v>351</v>
      </c>
      <c r="Y37" t="s">
        <v>99</v>
      </c>
    </row>
    <row r="38" spans="16:46">
      <c r="P38" t="s">
        <v>14</v>
      </c>
      <c r="Q38" t="s">
        <v>161</v>
      </c>
      <c r="R38" t="s">
        <v>187</v>
      </c>
      <c r="S38" t="s">
        <v>217</v>
      </c>
      <c r="T38" t="s">
        <v>249</v>
      </c>
      <c r="U38" t="s">
        <v>288</v>
      </c>
      <c r="V38" t="s">
        <v>321</v>
      </c>
      <c r="X38" t="s">
        <v>351</v>
      </c>
      <c r="Y38" t="s">
        <v>98</v>
      </c>
      <c r="AB38" s="66" t="s">
        <v>98</v>
      </c>
      <c r="AE38" s="66" t="s">
        <v>103</v>
      </c>
      <c r="AH38" s="66" t="s">
        <v>108</v>
      </c>
      <c r="AK38" s="66" t="s">
        <v>113</v>
      </c>
      <c r="AN38" s="66" t="s">
        <v>119</v>
      </c>
      <c r="AQ38" s="66" t="s">
        <v>124</v>
      </c>
      <c r="AT38" s="66" t="s">
        <v>129</v>
      </c>
    </row>
    <row r="39" spans="16:46">
      <c r="P39" t="s">
        <v>84</v>
      </c>
      <c r="Q39" t="s">
        <v>334</v>
      </c>
      <c r="R39" t="s">
        <v>188</v>
      </c>
      <c r="S39" t="s">
        <v>218</v>
      </c>
      <c r="T39" t="s">
        <v>250</v>
      </c>
      <c r="U39" t="s">
        <v>289</v>
      </c>
      <c r="V39" t="s">
        <v>322</v>
      </c>
      <c r="X39" t="s">
        <v>351</v>
      </c>
      <c r="Y39" t="s">
        <v>101</v>
      </c>
      <c r="AA39" s="64" t="s">
        <v>56</v>
      </c>
      <c r="AB39" t="str">
        <f>P38</f>
        <v>Customer</v>
      </c>
      <c r="AD39" s="64" t="s">
        <v>56</v>
      </c>
      <c r="AE39" t="str">
        <f>P33</f>
        <v>Date status</v>
      </c>
      <c r="AG39" s="64" t="s">
        <v>56</v>
      </c>
      <c r="AH39" t="str">
        <f>P28</f>
        <v>Cost Center</v>
      </c>
      <c r="AJ39" s="64" t="s">
        <v>56</v>
      </c>
      <c r="AK39" t="str">
        <f>P23</f>
        <v>actual Date:</v>
      </c>
      <c r="AM39" s="64" t="s">
        <v>56</v>
      </c>
      <c r="AN39" t="str">
        <f>P18</f>
        <v>Shortname:</v>
      </c>
      <c r="AP39" s="64" t="s">
        <v>56</v>
      </c>
      <c r="AQ39" t="str">
        <f>P13</f>
        <v>check status:</v>
      </c>
      <c r="AS39" s="64" t="s">
        <v>56</v>
      </c>
      <c r="AT39" t="str">
        <f>P8</f>
        <v>status:</v>
      </c>
    </row>
    <row r="40" spans="16:46">
      <c r="AA40" s="65" t="s">
        <v>62</v>
      </c>
      <c r="AB40" t="str">
        <f>Q38</f>
        <v>客户</v>
      </c>
      <c r="AD40" s="65" t="s">
        <v>62</v>
      </c>
      <c r="AE40" t="str">
        <f>Q33</f>
        <v>日期 状态</v>
      </c>
      <c r="AG40" s="65" t="s">
        <v>62</v>
      </c>
      <c r="AH40" t="str">
        <f>Q28</f>
        <v>成本中心</v>
      </c>
      <c r="AJ40" s="65" t="s">
        <v>62</v>
      </c>
      <c r="AK40" t="str">
        <f>Q23</f>
        <v>实际日期。</v>
      </c>
      <c r="AM40" s="65" t="s">
        <v>62</v>
      </c>
      <c r="AN40" t="str">
        <f>Q18</f>
        <v>简称。</v>
      </c>
      <c r="AP40" s="65" t="s">
        <v>62</v>
      </c>
      <c r="AQ40" t="str">
        <f>Q13</f>
        <v>检查状态。</v>
      </c>
      <c r="AS40" s="65" t="s">
        <v>62</v>
      </c>
      <c r="AT40" t="str">
        <f>Q8</f>
        <v>状态。</v>
      </c>
    </row>
    <row r="41" spans="16:46">
      <c r="AA41" s="64" t="s">
        <v>57</v>
      </c>
      <c r="AB41" t="str">
        <f>R38</f>
        <v>Kunde</v>
      </c>
      <c r="AD41" s="64" t="s">
        <v>57</v>
      </c>
      <c r="AE41" t="str">
        <f>R33</f>
        <v>Datum Status</v>
      </c>
      <c r="AG41" s="64" t="s">
        <v>57</v>
      </c>
      <c r="AH41" t="str">
        <f>R28</f>
        <v>Kostenstelle</v>
      </c>
      <c r="AJ41" s="64" t="s">
        <v>57</v>
      </c>
      <c r="AK41" t="str">
        <f>R23</f>
        <v>aktuelles Datum:</v>
      </c>
      <c r="AM41" s="64" t="s">
        <v>57</v>
      </c>
      <c r="AN41" t="str">
        <f>R18</f>
        <v>Kurzname:</v>
      </c>
      <c r="AP41" s="64" t="s">
        <v>57</v>
      </c>
      <c r="AQ41" t="str">
        <f>R13</f>
        <v>Status prüfen:</v>
      </c>
      <c r="AS41" s="64" t="s">
        <v>57</v>
      </c>
      <c r="AT41" t="str">
        <f>R8</f>
        <v>Status:</v>
      </c>
    </row>
    <row r="42" spans="16:46">
      <c r="AA42" s="65" t="s">
        <v>58</v>
      </c>
      <c r="AB42" t="str">
        <f>S38</f>
        <v>Cliente</v>
      </c>
      <c r="AD42" s="65" t="s">
        <v>58</v>
      </c>
      <c r="AE42" t="str">
        <f>S33</f>
        <v>Fecha estado</v>
      </c>
      <c r="AG42" s="65" t="s">
        <v>58</v>
      </c>
      <c r="AH42" t="str">
        <f>S28</f>
        <v>Centro de costes</v>
      </c>
      <c r="AJ42" s="65" t="s">
        <v>58</v>
      </c>
      <c r="AK42" t="str">
        <f>S23</f>
        <v>Fecha real:</v>
      </c>
      <c r="AM42" s="65" t="s">
        <v>58</v>
      </c>
      <c r="AN42" t="str">
        <f>S18</f>
        <v>Nombre corto:</v>
      </c>
      <c r="AP42" s="65" t="s">
        <v>58</v>
      </c>
      <c r="AQ42" t="str">
        <f>S13</f>
        <v>comprobar estado:</v>
      </c>
      <c r="AS42" s="65" t="s">
        <v>58</v>
      </c>
      <c r="AT42" t="str">
        <f>S8</f>
        <v>Estado:</v>
      </c>
    </row>
    <row r="43" spans="16:46">
      <c r="AA43" s="64" t="s">
        <v>59</v>
      </c>
      <c r="AB43" t="str">
        <f>T38</f>
        <v>Client</v>
      </c>
      <c r="AD43" s="64" t="s">
        <v>59</v>
      </c>
      <c r="AE43" t="str">
        <f>T33</f>
        <v>Date du statut</v>
      </c>
      <c r="AG43" s="64" t="s">
        <v>59</v>
      </c>
      <c r="AH43" t="str">
        <f>T28</f>
        <v>Centre de coût</v>
      </c>
      <c r="AJ43" s="64" t="s">
        <v>59</v>
      </c>
      <c r="AK43" t="str">
        <f>T23</f>
        <v>Date réelle :</v>
      </c>
      <c r="AM43" s="64" t="s">
        <v>59</v>
      </c>
      <c r="AN43" t="str">
        <f>T18</f>
        <v>Nom court :</v>
      </c>
      <c r="AP43" s="64" t="s">
        <v>59</v>
      </c>
      <c r="AQ43" t="str">
        <f>T13</f>
        <v>vérifier le statut :</v>
      </c>
      <c r="AS43" s="64" t="s">
        <v>59</v>
      </c>
      <c r="AT43" t="str">
        <f>T8</f>
        <v>statut :</v>
      </c>
    </row>
    <row r="44" spans="16:46">
      <c r="AA44" s="65" t="s">
        <v>60</v>
      </c>
      <c r="AB44" t="str">
        <f>U38</f>
        <v>Müşteri</v>
      </c>
      <c r="AD44" s="65" t="s">
        <v>60</v>
      </c>
      <c r="AE44" t="str">
        <f>U33</f>
        <v>Tarih durumu</v>
      </c>
      <c r="AG44" s="65" t="s">
        <v>60</v>
      </c>
      <c r="AH44" t="str">
        <f>U28</f>
        <v>Maliyet Merkezi</v>
      </c>
      <c r="AJ44" s="65" t="s">
        <v>60</v>
      </c>
      <c r="AK44" t="str">
        <f>U23</f>
        <v>gerçek Tarih:</v>
      </c>
      <c r="AM44" s="65" t="s">
        <v>60</v>
      </c>
      <c r="AN44" t="str">
        <f>U18</f>
        <v>Kısa ad:</v>
      </c>
      <c r="AP44" s="65" t="s">
        <v>60</v>
      </c>
      <c r="AQ44" t="str">
        <f>U13</f>
        <v>durumu kontrol et:</v>
      </c>
      <c r="AS44" s="65" t="s">
        <v>60</v>
      </c>
      <c r="AT44" t="str">
        <f>U8</f>
        <v>durum:</v>
      </c>
    </row>
    <row r="45" spans="16:46">
      <c r="AA45" s="64" t="s">
        <v>61</v>
      </c>
      <c r="AB45" t="str">
        <f>V38</f>
        <v xml:space="preserve">Khách hàng </v>
      </c>
      <c r="AD45" s="64" t="s">
        <v>61</v>
      </c>
      <c r="AE45" t="str">
        <f>V33</f>
        <v xml:space="preserve">Ngày trạng thái </v>
      </c>
      <c r="AG45" s="64" t="s">
        <v>61</v>
      </c>
      <c r="AH45" t="str">
        <f>V28</f>
        <v xml:space="preserve">Trung tâm chi phí </v>
      </c>
      <c r="AJ45" s="64" t="s">
        <v>61</v>
      </c>
      <c r="AK45" t="str">
        <f>V23</f>
        <v xml:space="preserve">Ngày thực tế: </v>
      </c>
      <c r="AM45" s="64" t="s">
        <v>61</v>
      </c>
      <c r="AN45" t="str">
        <f>V18</f>
        <v xml:space="preserve">Tên viết tắt: </v>
      </c>
      <c r="AP45" s="64" t="s">
        <v>61</v>
      </c>
      <c r="AQ45" t="str">
        <f>V13</f>
        <v xml:space="preserve">kiểm tra trạng thái: </v>
      </c>
      <c r="AS45" s="64" t="s">
        <v>61</v>
      </c>
      <c r="AT45" t="str">
        <f>V8</f>
        <v xml:space="preserve">trạng thái: </v>
      </c>
    </row>
    <row r="46" spans="16:46">
      <c r="AA46" s="65" t="s">
        <v>350</v>
      </c>
      <c r="AB46" s="136">
        <f>W38</f>
        <v>0</v>
      </c>
      <c r="AC46" s="136"/>
      <c r="AD46" s="65" t="s">
        <v>350</v>
      </c>
      <c r="AE46" s="136">
        <f>W33</f>
        <v>0</v>
      </c>
      <c r="AF46" s="136"/>
      <c r="AG46" s="65" t="s">
        <v>350</v>
      </c>
      <c r="AH46" s="136">
        <f>W28</f>
        <v>0</v>
      </c>
      <c r="AI46" s="136"/>
      <c r="AJ46" s="65" t="s">
        <v>350</v>
      </c>
      <c r="AK46" s="136">
        <f>W23</f>
        <v>0</v>
      </c>
      <c r="AL46" s="136"/>
      <c r="AM46" s="65" t="s">
        <v>350</v>
      </c>
      <c r="AN46" s="136">
        <f>W18</f>
        <v>0</v>
      </c>
      <c r="AO46" s="136"/>
      <c r="AP46" s="65" t="s">
        <v>350</v>
      </c>
      <c r="AQ46" s="136">
        <f>W13</f>
        <v>0</v>
      </c>
      <c r="AR46" s="136"/>
      <c r="AS46" s="65" t="s">
        <v>350</v>
      </c>
      <c r="AT46" s="136">
        <f>W8</f>
        <v>0</v>
      </c>
    </row>
    <row r="47" spans="16:46">
      <c r="AA47" s="135"/>
      <c r="AD47" s="135"/>
      <c r="AG47" s="135"/>
      <c r="AJ47" s="135"/>
      <c r="AM47" s="135"/>
      <c r="AP47" s="135"/>
      <c r="AS47" s="135"/>
    </row>
    <row r="49" spans="27:46">
      <c r="AB49" s="66" t="s">
        <v>101</v>
      </c>
      <c r="AE49" s="66" t="s">
        <v>102</v>
      </c>
      <c r="AH49" s="66" t="s">
        <v>107</v>
      </c>
      <c r="AK49" s="66" t="s">
        <v>112</v>
      </c>
      <c r="AN49" s="66" t="s">
        <v>118</v>
      </c>
      <c r="AQ49" s="66" t="s">
        <v>123</v>
      </c>
      <c r="AT49" s="66" t="s">
        <v>128</v>
      </c>
    </row>
    <row r="50" spans="27:46">
      <c r="AA50" s="64" t="s">
        <v>56</v>
      </c>
      <c r="AB50" t="str">
        <f>P39</f>
        <v xml:space="preserve">!!! FOR INTERNAL USE ONLY !!!   </v>
      </c>
      <c r="AD50" s="64" t="s">
        <v>56</v>
      </c>
      <c r="AE50" t="str">
        <f>P34</f>
        <v>Status</v>
      </c>
      <c r="AG50" s="64" t="s">
        <v>56</v>
      </c>
      <c r="AH50" t="str">
        <f>P29</f>
        <v>Pictures</v>
      </c>
      <c r="AJ50" s="64" t="s">
        <v>56</v>
      </c>
      <c r="AK50" t="str">
        <f>P24</f>
        <v>Date</v>
      </c>
      <c r="AM50" s="64" t="s">
        <v>56</v>
      </c>
      <c r="AN50" t="str">
        <f>P19</f>
        <v>due:</v>
      </c>
      <c r="AP50" s="64" t="s">
        <v>56</v>
      </c>
      <c r="AQ50" t="str">
        <f>P14</f>
        <v>check ok</v>
      </c>
      <c r="AS50" s="64" t="s">
        <v>56</v>
      </c>
      <c r="AT50" t="str">
        <f>P9</f>
        <v>finished</v>
      </c>
    </row>
    <row r="51" spans="27:46">
      <c r="AA51" s="65" t="s">
        <v>62</v>
      </c>
      <c r="AB51" t="str">
        <f>Q39</f>
        <v xml:space="preserve">!!! 仅供内部使用 !!!   </v>
      </c>
      <c r="AD51" s="65" t="s">
        <v>62</v>
      </c>
      <c r="AE51" t="str">
        <f>Q34</f>
        <v>状况</v>
      </c>
      <c r="AG51" s="65" t="s">
        <v>62</v>
      </c>
      <c r="AH51" t="str">
        <f>Q29</f>
        <v>图片</v>
      </c>
      <c r="AJ51" s="65" t="s">
        <v>62</v>
      </c>
      <c r="AK51" t="str">
        <f>Q24</f>
        <v>日期</v>
      </c>
      <c r="AM51" s="65" t="s">
        <v>62</v>
      </c>
      <c r="AN51" t="str">
        <f>Q19</f>
        <v>应付。</v>
      </c>
      <c r="AP51" s="65" t="s">
        <v>62</v>
      </c>
      <c r="AQ51" t="str">
        <f>Q14</f>
        <v>检查完成</v>
      </c>
      <c r="AS51" s="65" t="s">
        <v>62</v>
      </c>
      <c r="AT51" t="str">
        <f>Q9</f>
        <v>完成</v>
      </c>
    </row>
    <row r="52" spans="27:46">
      <c r="AA52" s="64" t="s">
        <v>57</v>
      </c>
      <c r="AB52" t="str">
        <f>R39</f>
        <v xml:space="preserve">!!! NUR FÜR DEN INTERNEN GEBRAUCH !!!   </v>
      </c>
      <c r="AD52" s="64" t="s">
        <v>57</v>
      </c>
      <c r="AE52" t="str">
        <f>R34</f>
        <v>Status</v>
      </c>
      <c r="AG52" s="64" t="s">
        <v>57</v>
      </c>
      <c r="AH52" t="str">
        <f>R29</f>
        <v>Bilder</v>
      </c>
      <c r="AJ52" s="64" t="s">
        <v>57</v>
      </c>
      <c r="AK52" t="str">
        <f>R24</f>
        <v>Datum</v>
      </c>
      <c r="AM52" s="64" t="s">
        <v>57</v>
      </c>
      <c r="AN52" t="str">
        <f>R19</f>
        <v>fällig:</v>
      </c>
      <c r="AP52" s="64" t="s">
        <v>57</v>
      </c>
      <c r="AQ52" t="str">
        <f>R14</f>
        <v>Prüfung ok</v>
      </c>
      <c r="AS52" s="64" t="s">
        <v>57</v>
      </c>
      <c r="AT52" t="str">
        <f>R9</f>
        <v>beendet</v>
      </c>
    </row>
    <row r="53" spans="27:46">
      <c r="AA53" s="65" t="s">
        <v>58</v>
      </c>
      <c r="AB53" t="str">
        <f>S39</f>
        <v xml:space="preserve">!!! SÓLO PARA USO INTERNO !!!   </v>
      </c>
      <c r="AD53" s="65" t="s">
        <v>58</v>
      </c>
      <c r="AE53" t="str">
        <f>S34</f>
        <v>Estado</v>
      </c>
      <c r="AG53" s="65" t="s">
        <v>58</v>
      </c>
      <c r="AH53" t="str">
        <f>S29</f>
        <v>Fotos</v>
      </c>
      <c r="AJ53" s="65" t="s">
        <v>58</v>
      </c>
      <c r="AK53" t="str">
        <f>S24</f>
        <v>Fecha</v>
      </c>
      <c r="AM53" s="65" t="s">
        <v>58</v>
      </c>
      <c r="AN53" t="str">
        <f>S19</f>
        <v>debido:</v>
      </c>
      <c r="AP53" s="65" t="s">
        <v>58</v>
      </c>
      <c r="AQ53" t="str">
        <f>S14</f>
        <v>check ok</v>
      </c>
      <c r="AS53" s="65" t="s">
        <v>58</v>
      </c>
      <c r="AT53" t="str">
        <f>S9</f>
        <v>terminado</v>
      </c>
    </row>
    <row r="54" spans="27:46">
      <c r="AA54" s="64" t="s">
        <v>59</v>
      </c>
      <c r="AB54" t="str">
        <f>T39</f>
        <v xml:space="preserve">!!! POUR USAGE INTERNE UNIQUEMENT !!!   </v>
      </c>
      <c r="AD54" s="64" t="s">
        <v>59</v>
      </c>
      <c r="AE54" t="str">
        <f>T34</f>
        <v>Statut</v>
      </c>
      <c r="AG54" s="64" t="s">
        <v>59</v>
      </c>
      <c r="AH54" t="str">
        <f>T29</f>
        <v>Photos</v>
      </c>
      <c r="AJ54" s="64" t="s">
        <v>59</v>
      </c>
      <c r="AK54" t="str">
        <f>T24</f>
        <v>Date</v>
      </c>
      <c r="AM54" s="64" t="s">
        <v>59</v>
      </c>
      <c r="AN54" t="str">
        <f>T19</f>
        <v>due :</v>
      </c>
      <c r="AP54" s="64" t="s">
        <v>59</v>
      </c>
      <c r="AQ54" t="str">
        <f>T14</f>
        <v>check ok</v>
      </c>
      <c r="AS54" s="64" t="s">
        <v>59</v>
      </c>
      <c r="AT54" t="str">
        <f>T9</f>
        <v>terminé</v>
      </c>
    </row>
    <row r="55" spans="27:46">
      <c r="AA55" s="65" t="s">
        <v>60</v>
      </c>
      <c r="AB55" t="str">
        <f>U39</f>
        <v xml:space="preserve">!!! SADECE DAHİLİ KULLANIM İÇİNDİR !!!   </v>
      </c>
      <c r="AD55" s="65" t="s">
        <v>60</v>
      </c>
      <c r="AE55" t="str">
        <f>U34</f>
        <v>Durum</v>
      </c>
      <c r="AG55" s="65" t="s">
        <v>60</v>
      </c>
      <c r="AH55" t="str">
        <f>U29</f>
        <v>Resimler</v>
      </c>
      <c r="AJ55" s="65" t="s">
        <v>60</v>
      </c>
      <c r="AK55" t="str">
        <f>U24</f>
        <v>Tarih</v>
      </c>
      <c r="AM55" s="65" t="s">
        <v>60</v>
      </c>
      <c r="AN55" t="str">
        <f>U19</f>
        <v>nedeniyle:</v>
      </c>
      <c r="AP55" s="65" t="s">
        <v>60</v>
      </c>
      <c r="AQ55" t="str">
        <f>U14</f>
        <v>kontrol tamam</v>
      </c>
      <c r="AS55" s="65" t="s">
        <v>60</v>
      </c>
      <c r="AT55" t="str">
        <f>U9</f>
        <v>tamamlandı</v>
      </c>
    </row>
    <row r="56" spans="27:46">
      <c r="AA56" s="64" t="s">
        <v>61</v>
      </c>
      <c r="AB56" t="str">
        <f>V39</f>
        <v>!!! CHỈ SỬ DỤNG NỘI BỘ !!!</v>
      </c>
      <c r="AD56" s="64" t="s">
        <v>61</v>
      </c>
      <c r="AE56" t="str">
        <f>V34</f>
        <v xml:space="preserve">Trạng thái </v>
      </c>
      <c r="AG56" s="64" t="s">
        <v>61</v>
      </c>
      <c r="AH56" t="str">
        <f>V29</f>
        <v xml:space="preserve">Hình ảnh </v>
      </c>
      <c r="AJ56" s="64" t="s">
        <v>61</v>
      </c>
      <c r="AK56" t="str">
        <f>V24</f>
        <v xml:space="preserve">Ngày </v>
      </c>
      <c r="AM56" s="64" t="s">
        <v>61</v>
      </c>
      <c r="AN56" t="str">
        <f>V19</f>
        <v xml:space="preserve">đến hạn: </v>
      </c>
      <c r="AP56" s="64" t="s">
        <v>61</v>
      </c>
      <c r="AQ56" t="str">
        <f>V14</f>
        <v xml:space="preserve">kiểm tra ok </v>
      </c>
      <c r="AS56" s="64" t="s">
        <v>61</v>
      </c>
      <c r="AT56" t="str">
        <f>V9</f>
        <v xml:space="preserve">hoàn thành </v>
      </c>
    </row>
    <row r="57" spans="27:46">
      <c r="AA57" s="65" t="s">
        <v>350</v>
      </c>
      <c r="AB57" s="136">
        <f>W39</f>
        <v>0</v>
      </c>
      <c r="AC57" s="136"/>
      <c r="AD57" s="65" t="s">
        <v>350</v>
      </c>
      <c r="AE57" s="136">
        <f>W34</f>
        <v>0</v>
      </c>
      <c r="AF57" s="136"/>
      <c r="AG57" s="65" t="s">
        <v>350</v>
      </c>
      <c r="AH57" s="136">
        <f>W29</f>
        <v>0</v>
      </c>
      <c r="AI57" s="136"/>
      <c r="AJ57" s="65" t="s">
        <v>350</v>
      </c>
      <c r="AK57" s="136">
        <f>W24</f>
        <v>0</v>
      </c>
      <c r="AL57" s="136"/>
      <c r="AM57" s="65" t="s">
        <v>350</v>
      </c>
      <c r="AN57" s="136">
        <f>W19</f>
        <v>0</v>
      </c>
      <c r="AO57" s="136"/>
      <c r="AP57" s="65" t="s">
        <v>350</v>
      </c>
      <c r="AQ57" s="136">
        <f>W14</f>
        <v>0</v>
      </c>
      <c r="AR57" s="136"/>
      <c r="AS57" s="65" t="s">
        <v>350</v>
      </c>
      <c r="AT57" s="136">
        <f>W9</f>
        <v>0</v>
      </c>
    </row>
  </sheetData>
  <phoneticPr fontId="69" type="noConversion"/>
  <pageMargins left="0.7" right="0.7" top="0.78740157499999996" bottom="0.78740157499999996" header="0.3" footer="0.3"/>
  <pageSetup paperSize="9" orientation="portrait" r:id="rId1"/>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9048F0505F3A1489AD5E56F4F249B61" ma:contentTypeVersion="2" ma:contentTypeDescription="Create a new document." ma:contentTypeScope="" ma:versionID="f69c5850b986bc1c0dd021bb463a3bcc">
  <xsd:schema xmlns:xsd="http://www.w3.org/2001/XMLSchema" xmlns:xs="http://www.w3.org/2001/XMLSchema" xmlns:p="http://schemas.microsoft.com/office/2006/metadata/properties" xmlns:ns2="08412904-276c-4932-9be4-2708468c60fc" targetNamespace="http://schemas.microsoft.com/office/2006/metadata/properties" ma:root="true" ma:fieldsID="c10d9e43b870b79bca6c4209ef32e978" ns2:_="">
    <xsd:import namespace="08412904-276c-4932-9be4-2708468c60f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412904-276c-4932-9be4-2708468c60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52E2D5-52B2-45B2-9285-03060EDBEFD5}">
  <ds:schemaRefs>
    <ds:schemaRef ds:uri="http://schemas.microsoft.com/sharepoint/v3/contenttype/forms"/>
  </ds:schemaRefs>
</ds:datastoreItem>
</file>

<file path=customXml/itemProps2.xml><?xml version="1.0" encoding="utf-8"?>
<ds:datastoreItem xmlns:ds="http://schemas.openxmlformats.org/officeDocument/2006/customXml" ds:itemID="{9EE6937F-1688-48D9-A2B1-8DEC61EC5AFD}">
  <ds:schemaRefs>
    <ds:schemaRef ds:uri="http://purl.org/dc/terms/"/>
    <ds:schemaRef ds:uri="http://www.w3.org/XML/1998/namespace"/>
    <ds:schemaRef ds:uri="http://purl.org/dc/dcmitype/"/>
    <ds:schemaRef ds:uri="http://schemas.openxmlformats.org/package/2006/metadata/core-properties"/>
    <ds:schemaRef ds:uri="http://schemas.microsoft.com/office/2006/documentManagement/types"/>
    <ds:schemaRef ds:uri="08412904-276c-4932-9be4-2708468c60fc"/>
    <ds:schemaRef ds:uri="http://schemas.microsoft.com/office/2006/metadata/properties"/>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A88FA7F2-8E05-4AE5-B439-C6A1E49CB6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412904-276c-4932-9be4-2708468c60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PDCA</vt:lpstr>
      <vt:lpstr>Comments</vt:lpstr>
      <vt:lpstr>Instruction</vt:lpstr>
      <vt:lpstr>Source</vt:lpstr>
      <vt:lpstr>Checked</vt:lpstr>
      <vt:lpstr>IssueType</vt:lpstr>
      <vt:lpstr>Lang</vt:lpstr>
      <vt:lpstr>Pays</vt:lpstr>
      <vt:lpstr>PDCA!Print_Titles</vt:lpstr>
      <vt:lpstr>Resp</vt:lpstr>
      <vt:lpstr>Status</vt:lpstr>
    </vt:vector>
  </TitlesOfParts>
  <Manager/>
  <Company>HTIG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PDCA HTHY</dc:title>
  <dc:subject>PDCA  HTIG</dc:subject>
  <dc:creator>Kiesewetter René / Jens Wenk</dc:creator>
  <cp:keywords/>
  <dc:description/>
  <cp:lastModifiedBy>WENK JENS</cp:lastModifiedBy>
  <cp:revision/>
  <dcterms:created xsi:type="dcterms:W3CDTF">2004-03-23T13:01:20Z</dcterms:created>
  <dcterms:modified xsi:type="dcterms:W3CDTF">2023-09-20T07:21:53Z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0x010100E9048F0505F3A1489AD5E56F4F249B61</vt:lpwstr>
  </property>
  <property fmtid="{D5CDD505-2E9C-101B-9397-08002B2CF9AE}" pid="3" name="AuthorIds_UIVersion_1536">
    <vt:lpwstr>18</vt:lpwstr>
  </property>
</Properties>
</file>